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50A97FF-271D-4AC5-AEE3-B7FC2E582708}" xr6:coauthVersionLast="45" xr6:coauthVersionMax="46" xr10:uidLastSave="{00000000-0000-0000-0000-000000000000}"/>
  <bookViews>
    <workbookView xWindow="-120" yWindow="-120" windowWidth="29040" windowHeight="15840" firstSheet="9" activeTab="14" xr2:uid="{3CCC9B2C-0397-4266-A4DB-1AB9D9FF6EF2}"/>
  </bookViews>
  <sheets>
    <sheet name="Гэмтэл согог судлал Амбулатори" sheetId="1" r:id="rId1"/>
    <sheet name="Гэмтэл согог судлал Оношилгоо" sheetId="2" r:id="rId2"/>
    <sheet name="Хавдар судлал стационар" sheetId="3" r:id="rId3"/>
    <sheet name="Хавдар судлал амбулатори" sheetId="4" r:id="rId4"/>
    <sheet name="Хавдар судлал оношилгоо" sheetId="5" r:id="rId5"/>
    <sheet name="Хавдар судлал лаборатори" sheetId="6" r:id="rId6"/>
    <sheet name="УХТЭ амбулатори" sheetId="7" r:id="rId7"/>
    <sheet name="УХТЭ оношилгоо" sheetId="8" r:id="rId8"/>
    <sheet name="УХТЭ лаборатори" sheetId="9" r:id="rId9"/>
    <sheet name="УХТЭ хэвтүүлэн эмчлэх" sheetId="10" r:id="rId10"/>
    <sheet name="УНТЭ амбулатори" sheetId="11" r:id="rId11"/>
    <sheet name="УНТЭ оношилгоо" sheetId="12" r:id="rId12"/>
    <sheet name="УНТЭ хэвтүүлэн эмчлэх" sheetId="13" r:id="rId13"/>
    <sheet name="УНТЭ лаборатори" sheetId="14" r:id="rId14"/>
    <sheet name="ЭХЭМҮТ хэвтүүлэн эмчлэх" sheetId="15" r:id="rId15"/>
  </sheets>
  <externalReferences>
    <externalReference r:id="rId16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0" i="15" l="1"/>
  <c r="E114" i="15"/>
  <c r="E108" i="15"/>
  <c r="E102" i="15"/>
  <c r="E96" i="15"/>
  <c r="E90" i="15"/>
  <c r="E84" i="15"/>
  <c r="E78" i="15"/>
  <c r="E72" i="15"/>
  <c r="E66" i="15"/>
  <c r="E60" i="15"/>
  <c r="E54" i="15"/>
  <c r="E48" i="15"/>
  <c r="E42" i="15"/>
  <c r="E36" i="15"/>
  <c r="E30" i="15"/>
  <c r="E24" i="15"/>
  <c r="E18" i="15"/>
  <c r="E12" i="15"/>
  <c r="E6" i="15"/>
  <c r="O143" i="12"/>
  <c r="N143" i="12"/>
  <c r="M143" i="12"/>
  <c r="L143" i="12"/>
  <c r="K143" i="12"/>
  <c r="J143" i="12"/>
  <c r="I143" i="12"/>
  <c r="H143" i="12"/>
  <c r="G143" i="12"/>
  <c r="F143" i="12"/>
  <c r="E143" i="12"/>
  <c r="D143" i="12"/>
  <c r="O136" i="12"/>
  <c r="N136" i="12"/>
  <c r="M136" i="12"/>
  <c r="L136" i="12"/>
  <c r="K136" i="12"/>
  <c r="J136" i="12"/>
  <c r="I136" i="12"/>
  <c r="H136" i="12"/>
  <c r="G136" i="12"/>
  <c r="F136" i="12"/>
  <c r="E136" i="12"/>
  <c r="D136" i="12"/>
  <c r="O129" i="12"/>
  <c r="N129" i="12"/>
  <c r="M129" i="12"/>
  <c r="L129" i="12"/>
  <c r="K129" i="12"/>
  <c r="J129" i="12"/>
  <c r="I129" i="12"/>
  <c r="H129" i="12"/>
  <c r="G129" i="12"/>
  <c r="F129" i="12"/>
  <c r="E129" i="12"/>
  <c r="D129" i="12"/>
  <c r="O122" i="12"/>
  <c r="N122" i="12"/>
  <c r="M122" i="12"/>
  <c r="L122" i="12"/>
  <c r="K122" i="12"/>
  <c r="J122" i="12"/>
  <c r="I122" i="12"/>
  <c r="H122" i="12"/>
  <c r="G122" i="12"/>
  <c r="F122" i="12"/>
  <c r="E122" i="12"/>
  <c r="D122" i="12"/>
  <c r="O115" i="12"/>
  <c r="N115" i="12"/>
  <c r="M115" i="12"/>
  <c r="L115" i="12"/>
  <c r="K115" i="12"/>
  <c r="J115" i="12"/>
  <c r="I115" i="12"/>
  <c r="H115" i="12"/>
  <c r="G115" i="12"/>
  <c r="F115" i="12"/>
  <c r="E115" i="12"/>
  <c r="D115" i="12"/>
  <c r="O108" i="12"/>
  <c r="N108" i="12"/>
  <c r="M108" i="12"/>
  <c r="L108" i="12"/>
  <c r="K108" i="12"/>
  <c r="J108" i="12"/>
  <c r="I108" i="12"/>
  <c r="H108" i="12"/>
  <c r="G108" i="12"/>
  <c r="F108" i="12"/>
  <c r="E108" i="12"/>
  <c r="D108" i="12"/>
  <c r="O101" i="12"/>
  <c r="N101" i="12"/>
  <c r="M101" i="12"/>
  <c r="L101" i="12"/>
  <c r="K101" i="12"/>
  <c r="J101" i="12"/>
  <c r="I101" i="12"/>
  <c r="H101" i="12"/>
  <c r="G101" i="12"/>
  <c r="F101" i="12"/>
  <c r="E101" i="12"/>
  <c r="D101" i="12"/>
  <c r="O94" i="12"/>
  <c r="N94" i="12"/>
  <c r="M94" i="12"/>
  <c r="L94" i="12"/>
  <c r="K94" i="12"/>
  <c r="J94" i="12"/>
  <c r="I94" i="12"/>
  <c r="H94" i="12"/>
  <c r="G94" i="12"/>
  <c r="F94" i="12"/>
  <c r="E94" i="12"/>
  <c r="O87" i="12"/>
  <c r="N87" i="12"/>
  <c r="M87" i="12"/>
  <c r="L87" i="12"/>
  <c r="K87" i="12"/>
  <c r="J87" i="12"/>
  <c r="I87" i="12"/>
  <c r="H87" i="12"/>
  <c r="O80" i="12"/>
  <c r="N80" i="12"/>
  <c r="M80" i="12"/>
  <c r="L80" i="12"/>
  <c r="K80" i="12"/>
  <c r="J80" i="12"/>
  <c r="I80" i="12"/>
  <c r="H80" i="12"/>
  <c r="O73" i="12"/>
  <c r="N73" i="12"/>
  <c r="M73" i="12"/>
  <c r="L73" i="12"/>
  <c r="K73" i="12"/>
  <c r="J73" i="12"/>
  <c r="I73" i="12"/>
  <c r="H73" i="12"/>
  <c r="G73" i="12"/>
  <c r="F73" i="12"/>
  <c r="E73" i="12"/>
  <c r="D73" i="12"/>
  <c r="O66" i="12"/>
  <c r="N66" i="12"/>
  <c r="M66" i="12"/>
  <c r="L66" i="12"/>
  <c r="K66" i="12"/>
  <c r="J66" i="12"/>
  <c r="I66" i="12"/>
  <c r="H66" i="12"/>
  <c r="G66" i="12"/>
  <c r="F66" i="12"/>
  <c r="E66" i="12"/>
  <c r="D66" i="12"/>
  <c r="O59" i="12"/>
  <c r="N59" i="12"/>
  <c r="M59" i="12"/>
  <c r="L59" i="12"/>
  <c r="K59" i="12"/>
  <c r="J59" i="12"/>
  <c r="I59" i="12"/>
  <c r="H59" i="12"/>
  <c r="G59" i="12"/>
  <c r="F59" i="12"/>
  <c r="E59" i="12"/>
  <c r="D59" i="12"/>
  <c r="O52" i="12"/>
  <c r="N52" i="12"/>
  <c r="M52" i="12"/>
  <c r="L52" i="12"/>
  <c r="K52" i="12"/>
  <c r="J52" i="12"/>
  <c r="I52" i="12"/>
  <c r="H52" i="12"/>
  <c r="G52" i="12"/>
  <c r="F52" i="12"/>
  <c r="E52" i="12"/>
  <c r="D52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O129" i="11"/>
  <c r="N129" i="11"/>
  <c r="M129" i="11"/>
  <c r="L129" i="11"/>
  <c r="K129" i="11"/>
  <c r="J129" i="11"/>
  <c r="I129" i="11"/>
  <c r="H129" i="11"/>
  <c r="G129" i="11"/>
  <c r="F129" i="11"/>
  <c r="E129" i="11"/>
  <c r="D129" i="11"/>
  <c r="O122" i="11"/>
  <c r="N122" i="11"/>
  <c r="M122" i="11"/>
  <c r="L122" i="11"/>
  <c r="K122" i="11"/>
  <c r="J122" i="11"/>
  <c r="I122" i="11"/>
  <c r="H122" i="11"/>
  <c r="G122" i="11"/>
  <c r="F122" i="11"/>
  <c r="E122" i="11"/>
  <c r="D122" i="11"/>
  <c r="O115" i="11"/>
  <c r="N115" i="11"/>
  <c r="M115" i="11"/>
  <c r="L115" i="11"/>
  <c r="K115" i="11"/>
  <c r="J115" i="11"/>
  <c r="I115" i="11"/>
  <c r="H115" i="11"/>
  <c r="G115" i="11"/>
  <c r="F115" i="11"/>
  <c r="E115" i="11"/>
  <c r="D115" i="11"/>
  <c r="O108" i="11"/>
  <c r="N108" i="11"/>
  <c r="M108" i="11"/>
  <c r="L108" i="11"/>
  <c r="K108" i="11"/>
  <c r="J108" i="11"/>
  <c r="I108" i="11"/>
  <c r="H108" i="11"/>
  <c r="G108" i="11"/>
  <c r="F108" i="11"/>
  <c r="E108" i="11"/>
  <c r="D108" i="11"/>
  <c r="O101" i="11"/>
  <c r="N101" i="11"/>
  <c r="M101" i="11"/>
  <c r="L101" i="11"/>
  <c r="K101" i="11"/>
  <c r="J101" i="11"/>
  <c r="I101" i="11"/>
  <c r="H101" i="11"/>
  <c r="G101" i="11"/>
  <c r="F101" i="11"/>
  <c r="E101" i="11"/>
  <c r="D101" i="11"/>
  <c r="O94" i="11"/>
  <c r="N94" i="11"/>
  <c r="M94" i="11"/>
  <c r="L94" i="11"/>
  <c r="K94" i="11"/>
  <c r="J94" i="11"/>
  <c r="I94" i="11"/>
  <c r="H94" i="11"/>
  <c r="G94" i="11"/>
  <c r="F94" i="11"/>
  <c r="E94" i="11"/>
  <c r="D94" i="11"/>
  <c r="O87" i="11"/>
  <c r="N87" i="11"/>
  <c r="M87" i="11"/>
  <c r="L87" i="11"/>
  <c r="K87" i="11"/>
  <c r="J87" i="11"/>
  <c r="I87" i="11"/>
  <c r="H87" i="11"/>
  <c r="G87" i="11"/>
  <c r="F87" i="11"/>
  <c r="E87" i="11"/>
  <c r="D87" i="11"/>
  <c r="O80" i="11"/>
  <c r="N80" i="11"/>
  <c r="M80" i="11"/>
  <c r="L80" i="11"/>
  <c r="K80" i="11"/>
  <c r="J80" i="11"/>
  <c r="I80" i="11"/>
  <c r="H80" i="11"/>
  <c r="G80" i="11"/>
  <c r="F80" i="11"/>
  <c r="E80" i="11"/>
  <c r="D80" i="11"/>
  <c r="O73" i="11"/>
  <c r="N73" i="11"/>
  <c r="M73" i="11"/>
  <c r="L73" i="11"/>
  <c r="K73" i="11"/>
  <c r="J73" i="11"/>
  <c r="I73" i="11"/>
  <c r="H73" i="11"/>
  <c r="G73" i="11"/>
  <c r="F73" i="11"/>
  <c r="E73" i="11"/>
  <c r="D73" i="11"/>
  <c r="O66" i="11"/>
  <c r="N66" i="11"/>
  <c r="M66" i="11"/>
  <c r="L66" i="11"/>
  <c r="K66" i="11"/>
  <c r="J66" i="11"/>
  <c r="I66" i="11"/>
  <c r="H66" i="11"/>
  <c r="G66" i="11"/>
  <c r="F66" i="11"/>
  <c r="E66" i="11"/>
  <c r="D66" i="11"/>
  <c r="O59" i="11"/>
  <c r="N59" i="11"/>
  <c r="M59" i="11"/>
  <c r="L59" i="11"/>
  <c r="K59" i="11"/>
  <c r="J59" i="11"/>
  <c r="I59" i="11"/>
  <c r="H59" i="11"/>
  <c r="G59" i="11"/>
  <c r="F59" i="11"/>
  <c r="E59" i="11"/>
  <c r="D59" i="11"/>
  <c r="O52" i="11"/>
  <c r="N52" i="11"/>
  <c r="M52" i="11"/>
  <c r="L52" i="11"/>
  <c r="K52" i="11"/>
  <c r="J52" i="11"/>
  <c r="I52" i="11"/>
  <c r="H52" i="11"/>
  <c r="G52" i="11"/>
  <c r="F52" i="11"/>
  <c r="E52" i="11"/>
  <c r="D52" i="11"/>
  <c r="O45" i="11"/>
  <c r="N45" i="11"/>
  <c r="M45" i="11"/>
  <c r="L45" i="11"/>
  <c r="K45" i="11"/>
  <c r="J45" i="11"/>
  <c r="I45" i="11"/>
  <c r="H45" i="11"/>
  <c r="G45" i="11"/>
  <c r="F45" i="11"/>
  <c r="E45" i="11"/>
  <c r="D45" i="11"/>
  <c r="O38" i="11"/>
  <c r="N38" i="11"/>
  <c r="M38" i="11"/>
  <c r="L38" i="11"/>
  <c r="K38" i="11"/>
  <c r="J38" i="11"/>
  <c r="I38" i="11"/>
  <c r="H38" i="11"/>
  <c r="G38" i="11"/>
  <c r="F38" i="11"/>
  <c r="E38" i="11"/>
  <c r="D38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BX129" i="10" l="1"/>
  <c r="BW129" i="10"/>
  <c r="BV129" i="10"/>
  <c r="BU129" i="10"/>
  <c r="BT129" i="10"/>
  <c r="BS129" i="10"/>
  <c r="BR129" i="10"/>
  <c r="BQ129" i="10"/>
  <c r="BP129" i="10"/>
  <c r="BO129" i="10"/>
  <c r="BN129" i="10"/>
  <c r="BM129" i="10"/>
  <c r="BL129" i="10"/>
  <c r="BK129" i="10"/>
  <c r="BJ129" i="10"/>
  <c r="BI129" i="10"/>
  <c r="BH129" i="10"/>
  <c r="BG129" i="10"/>
  <c r="BF129" i="10"/>
  <c r="BE129" i="10"/>
  <c r="BD129" i="10"/>
  <c r="BC129" i="10"/>
  <c r="BB129" i="10"/>
  <c r="BA129" i="10"/>
  <c r="AZ129" i="10"/>
  <c r="AY129" i="10"/>
  <c r="AX129" i="10"/>
  <c r="AW129" i="10"/>
  <c r="AV129" i="10"/>
  <c r="AU129" i="10"/>
  <c r="AT129" i="10"/>
  <c r="AS129" i="10"/>
  <c r="AR129" i="10"/>
  <c r="AQ129" i="10"/>
  <c r="AP129" i="10"/>
  <c r="AO129" i="10"/>
  <c r="AN129" i="10"/>
  <c r="AM129" i="10"/>
  <c r="AL129" i="10"/>
  <c r="AK129" i="10"/>
  <c r="AJ129" i="10"/>
  <c r="AI129" i="10"/>
  <c r="AH129" i="10"/>
  <c r="AG129" i="10"/>
  <c r="AF129" i="10"/>
  <c r="AE129" i="10"/>
  <c r="AD129" i="10"/>
  <c r="AC129" i="10"/>
  <c r="AB129" i="10"/>
  <c r="AA129" i="10"/>
  <c r="Z129" i="10"/>
  <c r="Y129" i="10"/>
  <c r="X129" i="10"/>
  <c r="W129" i="10"/>
  <c r="V129" i="10"/>
  <c r="U129" i="10"/>
  <c r="T129" i="10"/>
  <c r="S129" i="10"/>
  <c r="R129" i="10"/>
  <c r="Q129" i="10"/>
  <c r="P129" i="10"/>
  <c r="O129" i="10"/>
  <c r="N129" i="10"/>
  <c r="M129" i="10"/>
  <c r="L129" i="10"/>
  <c r="K129" i="10"/>
  <c r="J129" i="10"/>
  <c r="I129" i="10"/>
  <c r="H129" i="10"/>
  <c r="G129" i="10"/>
  <c r="F129" i="10"/>
  <c r="E129" i="10"/>
  <c r="BX128" i="10"/>
  <c r="BW128" i="10"/>
  <c r="BV128" i="10"/>
  <c r="BU128" i="10"/>
  <c r="BT128" i="10"/>
  <c r="BS128" i="10"/>
  <c r="BR128" i="10"/>
  <c r="BQ128" i="10"/>
  <c r="BP128" i="10"/>
  <c r="BO128" i="10"/>
  <c r="BO130" i="10" s="1"/>
  <c r="BN128" i="10"/>
  <c r="BM128" i="10"/>
  <c r="BL128" i="10"/>
  <c r="BK128" i="10"/>
  <c r="BJ128" i="10"/>
  <c r="BI128" i="10"/>
  <c r="BH128" i="10"/>
  <c r="BG128" i="10"/>
  <c r="BF128" i="10"/>
  <c r="BE128" i="10"/>
  <c r="BD128" i="10"/>
  <c r="BC128" i="10"/>
  <c r="BB128" i="10"/>
  <c r="BA128" i="10"/>
  <c r="AZ128" i="10"/>
  <c r="AY128" i="10"/>
  <c r="AY130" i="10" s="1"/>
  <c r="AX128" i="10"/>
  <c r="AW128" i="10"/>
  <c r="AV128" i="10"/>
  <c r="AU128" i="10"/>
  <c r="AT128" i="10"/>
  <c r="AS128" i="10"/>
  <c r="AR128" i="10"/>
  <c r="AQ128" i="10"/>
  <c r="AP128" i="10"/>
  <c r="AO128" i="10"/>
  <c r="AN128" i="10"/>
  <c r="AM128" i="10"/>
  <c r="AL128" i="10"/>
  <c r="AK128" i="10"/>
  <c r="AJ128" i="10"/>
  <c r="AI128" i="10"/>
  <c r="AH128" i="10"/>
  <c r="AG128" i="10"/>
  <c r="AF128" i="10"/>
  <c r="AE128" i="10"/>
  <c r="AD128" i="10"/>
  <c r="AC128" i="10"/>
  <c r="AB128" i="10"/>
  <c r="AA128" i="10"/>
  <c r="Z128" i="10"/>
  <c r="Y128" i="10"/>
  <c r="X128" i="10"/>
  <c r="W128" i="10"/>
  <c r="V128" i="10"/>
  <c r="U128" i="10"/>
  <c r="T128" i="10"/>
  <c r="S128" i="10"/>
  <c r="S130" i="10" s="1"/>
  <c r="R128" i="10"/>
  <c r="Q128" i="10"/>
  <c r="P128" i="10"/>
  <c r="O128" i="10"/>
  <c r="N128" i="10"/>
  <c r="M128" i="10"/>
  <c r="L128" i="10"/>
  <c r="K128" i="10"/>
  <c r="J128" i="10"/>
  <c r="I128" i="10"/>
  <c r="H128" i="10"/>
  <c r="G128" i="10"/>
  <c r="F128" i="10"/>
  <c r="E128" i="10"/>
  <c r="BX127" i="10"/>
  <c r="BX130" i="10" s="1"/>
  <c r="BW127" i="10"/>
  <c r="BV127" i="10"/>
  <c r="BV130" i="10" s="1"/>
  <c r="BU127" i="10"/>
  <c r="BU130" i="10" s="1"/>
  <c r="BT127" i="10"/>
  <c r="BT130" i="10" s="1"/>
  <c r="BS127" i="10"/>
  <c r="BR127" i="10"/>
  <c r="BR130" i="10" s="1"/>
  <c r="BQ127" i="10"/>
  <c r="BQ130" i="10" s="1"/>
  <c r="BP127" i="10"/>
  <c r="BO127" i="10"/>
  <c r="BN127" i="10"/>
  <c r="BN130" i="10" s="1"/>
  <c r="BM127" i="10"/>
  <c r="BM130" i="10" s="1"/>
  <c r="BL127" i="10"/>
  <c r="BL130" i="10" s="1"/>
  <c r="BK127" i="10"/>
  <c r="BK130" i="10" s="1"/>
  <c r="BJ127" i="10"/>
  <c r="BJ130" i="10" s="1"/>
  <c r="BI127" i="10"/>
  <c r="BI130" i="10" s="1"/>
  <c r="BH127" i="10"/>
  <c r="BH130" i="10" s="1"/>
  <c r="BG127" i="10"/>
  <c r="BF127" i="10"/>
  <c r="BF130" i="10" s="1"/>
  <c r="BE127" i="10"/>
  <c r="BE130" i="10" s="1"/>
  <c r="BD127" i="10"/>
  <c r="BD130" i="10" s="1"/>
  <c r="BC127" i="10"/>
  <c r="BB127" i="10"/>
  <c r="BB130" i="10" s="1"/>
  <c r="BA127" i="10"/>
  <c r="AZ127" i="10"/>
  <c r="AY127" i="10"/>
  <c r="AX127" i="10"/>
  <c r="AX130" i="10" s="1"/>
  <c r="AW127" i="10"/>
  <c r="AW130" i="10" s="1"/>
  <c r="AV127" i="10"/>
  <c r="AV130" i="10" s="1"/>
  <c r="AU127" i="10"/>
  <c r="AU130" i="10" s="1"/>
  <c r="AT127" i="10"/>
  <c r="AT130" i="10" s="1"/>
  <c r="AS127" i="10"/>
  <c r="AS130" i="10" s="1"/>
  <c r="AR127" i="10"/>
  <c r="AR130" i="10" s="1"/>
  <c r="AQ127" i="10"/>
  <c r="AP127" i="10"/>
  <c r="AP130" i="10" s="1"/>
  <c r="AO127" i="10"/>
  <c r="AO130" i="10" s="1"/>
  <c r="AN127" i="10"/>
  <c r="AN130" i="10" s="1"/>
  <c r="AM127" i="10"/>
  <c r="AL127" i="10"/>
  <c r="AL130" i="10" s="1"/>
  <c r="AK127" i="10"/>
  <c r="AJ127" i="10"/>
  <c r="AI127" i="10"/>
  <c r="AH127" i="10"/>
  <c r="AH130" i="10" s="1"/>
  <c r="AG127" i="10"/>
  <c r="AG130" i="10" s="1"/>
  <c r="AF127" i="10"/>
  <c r="AF130" i="10" s="1"/>
  <c r="AE127" i="10"/>
  <c r="AE130" i="10" s="1"/>
  <c r="AD127" i="10"/>
  <c r="AD130" i="10" s="1"/>
  <c r="AC127" i="10"/>
  <c r="AC130" i="10" s="1"/>
  <c r="AB127" i="10"/>
  <c r="AB130" i="10" s="1"/>
  <c r="AA127" i="10"/>
  <c r="Z127" i="10"/>
  <c r="Z130" i="10" s="1"/>
  <c r="Y127" i="10"/>
  <c r="Y130" i="10" s="1"/>
  <c r="X127" i="10"/>
  <c r="W127" i="10"/>
  <c r="V127" i="10"/>
  <c r="V130" i="10" s="1"/>
  <c r="U127" i="10"/>
  <c r="T127" i="10"/>
  <c r="S127" i="10"/>
  <c r="R127" i="10"/>
  <c r="R130" i="10" s="1"/>
  <c r="Q127" i="10"/>
  <c r="Q130" i="10" s="1"/>
  <c r="P127" i="10"/>
  <c r="P130" i="10" s="1"/>
  <c r="O127" i="10"/>
  <c r="O130" i="10" s="1"/>
  <c r="N127" i="10"/>
  <c r="N130" i="10" s="1"/>
  <c r="M127" i="10"/>
  <c r="M130" i="10" s="1"/>
  <c r="L127" i="10"/>
  <c r="L130" i="10" s="1"/>
  <c r="K127" i="10"/>
  <c r="J127" i="10"/>
  <c r="J130" i="10" s="1"/>
  <c r="I127" i="10"/>
  <c r="I130" i="10" s="1"/>
  <c r="H127" i="10"/>
  <c r="G127" i="10"/>
  <c r="F127" i="10"/>
  <c r="F130" i="10" s="1"/>
  <c r="E127" i="10"/>
  <c r="BX126" i="10"/>
  <c r="BW126" i="10"/>
  <c r="BV126" i="10"/>
  <c r="BU126" i="10"/>
  <c r="BT126" i="10"/>
  <c r="BS126" i="10"/>
  <c r="BR126" i="10"/>
  <c r="BQ126" i="10"/>
  <c r="BP126" i="10"/>
  <c r="BO126" i="10"/>
  <c r="BN126" i="10"/>
  <c r="BM126" i="10"/>
  <c r="BL126" i="10"/>
  <c r="BK126" i="10"/>
  <c r="BJ126" i="10"/>
  <c r="BI126" i="10"/>
  <c r="BH126" i="10"/>
  <c r="BG126" i="10"/>
  <c r="BF126" i="10"/>
  <c r="BE126" i="10"/>
  <c r="BD126" i="10"/>
  <c r="BC126" i="10"/>
  <c r="BB126" i="10"/>
  <c r="BA126" i="10"/>
  <c r="AZ126" i="10"/>
  <c r="AY126" i="10"/>
  <c r="AX126" i="10"/>
  <c r="AW126" i="10"/>
  <c r="AV126" i="10"/>
  <c r="AU126" i="10"/>
  <c r="AT126" i="10"/>
  <c r="AS126" i="10"/>
  <c r="AR126" i="10"/>
  <c r="AQ126" i="10"/>
  <c r="AP126" i="10"/>
  <c r="AO126" i="10"/>
  <c r="AN126" i="10"/>
  <c r="AM126" i="10"/>
  <c r="AL126" i="10"/>
  <c r="AK126" i="10"/>
  <c r="AJ126" i="10"/>
  <c r="AI126" i="10"/>
  <c r="AH126" i="10"/>
  <c r="AG126" i="10"/>
  <c r="AF126" i="10"/>
  <c r="AE126" i="10"/>
  <c r="AD126" i="10"/>
  <c r="AC126" i="10"/>
  <c r="AB126" i="10"/>
  <c r="AA126" i="10"/>
  <c r="Z126" i="10"/>
  <c r="Y126" i="10"/>
  <c r="X126" i="10"/>
  <c r="W126" i="10"/>
  <c r="V126" i="10"/>
  <c r="U126" i="10"/>
  <c r="T126" i="10"/>
  <c r="S126" i="10"/>
  <c r="R126" i="10"/>
  <c r="Q126" i="10"/>
  <c r="P126" i="10"/>
  <c r="O126" i="10"/>
  <c r="N126" i="10"/>
  <c r="M126" i="10"/>
  <c r="L126" i="10"/>
  <c r="K126" i="10"/>
  <c r="J126" i="10"/>
  <c r="I126" i="10"/>
  <c r="H126" i="10"/>
  <c r="G126" i="10"/>
  <c r="F126" i="10"/>
  <c r="E126" i="10"/>
  <c r="BX125" i="10"/>
  <c r="BW125" i="10"/>
  <c r="BW124" i="10" s="1"/>
  <c r="BV125" i="10"/>
  <c r="BU125" i="10"/>
  <c r="BT125" i="10"/>
  <c r="BS125" i="10"/>
  <c r="BS124" i="10" s="1"/>
  <c r="BR125" i="10"/>
  <c r="BQ125" i="10"/>
  <c r="BP125" i="10"/>
  <c r="BP124" i="10" s="1"/>
  <c r="BO125" i="10"/>
  <c r="BN125" i="10"/>
  <c r="BM125" i="10"/>
  <c r="BL125" i="10"/>
  <c r="BK125" i="10"/>
  <c r="BJ125" i="10"/>
  <c r="BI125" i="10"/>
  <c r="BH125" i="10"/>
  <c r="BG125" i="10"/>
  <c r="BG124" i="10" s="1"/>
  <c r="BF125" i="10"/>
  <c r="BE125" i="10"/>
  <c r="BD125" i="10"/>
  <c r="BC125" i="10"/>
  <c r="BC124" i="10" s="1"/>
  <c r="BB125" i="10"/>
  <c r="BA125" i="10"/>
  <c r="BA124" i="10" s="1"/>
  <c r="AZ125" i="10"/>
  <c r="AZ124" i="10" s="1"/>
  <c r="AY125" i="10"/>
  <c r="AX125" i="10"/>
  <c r="AW125" i="10"/>
  <c r="AV125" i="10"/>
  <c r="AU125" i="10"/>
  <c r="AT125" i="10"/>
  <c r="AS125" i="10"/>
  <c r="AR125" i="10"/>
  <c r="AQ125" i="10"/>
  <c r="AQ124" i="10" s="1"/>
  <c r="AP125" i="10"/>
  <c r="AO125" i="10"/>
  <c r="AN125" i="10"/>
  <c r="AM125" i="10"/>
  <c r="AM124" i="10" s="1"/>
  <c r="AL125" i="10"/>
  <c r="AK125" i="10"/>
  <c r="AK124" i="10" s="1"/>
  <c r="AJ125" i="10"/>
  <c r="AJ124" i="10" s="1"/>
  <c r="AI125" i="10"/>
  <c r="AH125" i="10"/>
  <c r="AG125" i="10"/>
  <c r="AF125" i="10"/>
  <c r="AE125" i="10"/>
  <c r="AD125" i="10"/>
  <c r="AC125" i="10"/>
  <c r="AB125" i="10"/>
  <c r="AA125" i="10"/>
  <c r="AA124" i="10" s="1"/>
  <c r="Z125" i="10"/>
  <c r="Y125" i="10"/>
  <c r="X125" i="10"/>
  <c r="X124" i="10" s="1"/>
  <c r="W125" i="10"/>
  <c r="W124" i="10" s="1"/>
  <c r="V125" i="10"/>
  <c r="U125" i="10"/>
  <c r="U124" i="10" s="1"/>
  <c r="T125" i="10"/>
  <c r="T124" i="10" s="1"/>
  <c r="S125" i="10"/>
  <c r="R125" i="10"/>
  <c r="Q125" i="10"/>
  <c r="P125" i="10"/>
  <c r="O125" i="10"/>
  <c r="N125" i="10"/>
  <c r="M125" i="10"/>
  <c r="L125" i="10"/>
  <c r="K125" i="10"/>
  <c r="K124" i="10" s="1"/>
  <c r="J125" i="10"/>
  <c r="I125" i="10"/>
  <c r="H125" i="10"/>
  <c r="H124" i="10" s="1"/>
  <c r="G125" i="10"/>
  <c r="G124" i="10" s="1"/>
  <c r="F125" i="10"/>
  <c r="E125" i="10"/>
  <c r="E124" i="10" s="1"/>
  <c r="BX124" i="10"/>
  <c r="BV124" i="10"/>
  <c r="BU124" i="10"/>
  <c r="BT124" i="10"/>
  <c r="BR124" i="10"/>
  <c r="BQ124" i="10"/>
  <c r="BO124" i="10"/>
  <c r="BN124" i="10"/>
  <c r="BM124" i="10"/>
  <c r="BL124" i="10"/>
  <c r="BK124" i="10"/>
  <c r="BJ124" i="10"/>
  <c r="BI124" i="10"/>
  <c r="BH124" i="10"/>
  <c r="BF124" i="10"/>
  <c r="BE124" i="10"/>
  <c r="BD124" i="10"/>
  <c r="BB124" i="10"/>
  <c r="AY124" i="10"/>
  <c r="AX124" i="10"/>
  <c r="AW124" i="10"/>
  <c r="AV124" i="10"/>
  <c r="AU124" i="10"/>
  <c r="AT124" i="10"/>
  <c r="AS124" i="10"/>
  <c r="AR124" i="10"/>
  <c r="AP124" i="10"/>
  <c r="AO124" i="10"/>
  <c r="AN124" i="10"/>
  <c r="AL124" i="10"/>
  <c r="AI124" i="10"/>
  <c r="AI130" i="10" s="1"/>
  <c r="AH124" i="10"/>
  <c r="AG124" i="10"/>
  <c r="AF124" i="10"/>
  <c r="AE124" i="10"/>
  <c r="AD124" i="10"/>
  <c r="AC124" i="10"/>
  <c r="AB124" i="10"/>
  <c r="Z124" i="10"/>
  <c r="Y124" i="10"/>
  <c r="V124" i="10"/>
  <c r="S124" i="10"/>
  <c r="R124" i="10"/>
  <c r="Q124" i="10"/>
  <c r="P124" i="10"/>
  <c r="O124" i="10"/>
  <c r="N124" i="10"/>
  <c r="M124" i="10"/>
  <c r="L124" i="10"/>
  <c r="J124" i="10"/>
  <c r="I124" i="10"/>
  <c r="F124" i="10"/>
  <c r="BX118" i="10"/>
  <c r="BW118" i="10"/>
  <c r="BV118" i="10"/>
  <c r="BU118" i="10"/>
  <c r="BT118" i="10"/>
  <c r="BS118" i="10"/>
  <c r="BR118" i="10"/>
  <c r="BQ118" i="10"/>
  <c r="BP118" i="10"/>
  <c r="BO118" i="10"/>
  <c r="BN118" i="10"/>
  <c r="BM118" i="10"/>
  <c r="BL118" i="10"/>
  <c r="BK118" i="10"/>
  <c r="BJ118" i="10"/>
  <c r="BI118" i="10"/>
  <c r="BH118" i="10"/>
  <c r="BG118" i="10"/>
  <c r="BF118" i="10"/>
  <c r="BE118" i="10"/>
  <c r="BD118" i="10"/>
  <c r="BC118" i="10"/>
  <c r="BB118" i="10"/>
  <c r="BA118" i="10"/>
  <c r="AN118" i="10"/>
  <c r="AM118" i="10"/>
  <c r="AL118" i="10"/>
  <c r="AK118" i="10"/>
  <c r="AJ118" i="10"/>
  <c r="AI118" i="10"/>
  <c r="AH118" i="10"/>
  <c r="AG118" i="10"/>
  <c r="AF118" i="10"/>
  <c r="AE118" i="10"/>
  <c r="AD118" i="10"/>
  <c r="AC118" i="10"/>
  <c r="AB118" i="10"/>
  <c r="AA118" i="10"/>
  <c r="Z118" i="10"/>
  <c r="Y118" i="10"/>
  <c r="X118" i="10"/>
  <c r="W118" i="10"/>
  <c r="V118" i="10"/>
  <c r="U118" i="10"/>
  <c r="T118" i="10"/>
  <c r="S118" i="10"/>
  <c r="R118" i="10"/>
  <c r="Q118" i="10"/>
  <c r="P118" i="10"/>
  <c r="O118" i="10"/>
  <c r="N118" i="10"/>
  <c r="M118" i="10"/>
  <c r="L118" i="10"/>
  <c r="K118" i="10"/>
  <c r="J118" i="10"/>
  <c r="I118" i="10"/>
  <c r="H118" i="10"/>
  <c r="G118" i="10"/>
  <c r="F118" i="10"/>
  <c r="E118" i="10"/>
  <c r="BX112" i="10"/>
  <c r="BW112" i="10"/>
  <c r="BV112" i="10"/>
  <c r="BU112" i="10"/>
  <c r="BT112" i="10"/>
  <c r="BS112" i="10"/>
  <c r="BR112" i="10"/>
  <c r="BQ112" i="10"/>
  <c r="BP112" i="10"/>
  <c r="BO112" i="10"/>
  <c r="BN112" i="10"/>
  <c r="BM112" i="10"/>
  <c r="BL112" i="10"/>
  <c r="BK112" i="10"/>
  <c r="BJ112" i="10"/>
  <c r="BI112" i="10"/>
  <c r="BH112" i="10"/>
  <c r="BG112" i="10"/>
  <c r="BF112" i="10"/>
  <c r="BE112" i="10"/>
  <c r="BD112" i="10"/>
  <c r="BC112" i="10"/>
  <c r="BB112" i="10"/>
  <c r="BA112" i="10"/>
  <c r="AN112" i="10"/>
  <c r="AM112" i="10"/>
  <c r="AL112" i="10"/>
  <c r="AK112" i="10"/>
  <c r="AJ112" i="10"/>
  <c r="AI112" i="10"/>
  <c r="AH112" i="10"/>
  <c r="AG112" i="10"/>
  <c r="AF112" i="10"/>
  <c r="AE112" i="10"/>
  <c r="AD112" i="10"/>
  <c r="AC112" i="10"/>
  <c r="AB112" i="10"/>
  <c r="AA112" i="10"/>
  <c r="Z112" i="10"/>
  <c r="Y112" i="10"/>
  <c r="X112" i="10"/>
  <c r="W112" i="10"/>
  <c r="V112" i="10"/>
  <c r="U112" i="10"/>
  <c r="T112" i="10"/>
  <c r="S112" i="10"/>
  <c r="R112" i="10"/>
  <c r="Q112" i="10"/>
  <c r="P112" i="10"/>
  <c r="O112" i="10"/>
  <c r="N112" i="10"/>
  <c r="M112" i="10"/>
  <c r="L112" i="10"/>
  <c r="K112" i="10"/>
  <c r="J112" i="10"/>
  <c r="I112" i="10"/>
  <c r="H112" i="10"/>
  <c r="G112" i="10"/>
  <c r="F112" i="10"/>
  <c r="E112" i="10"/>
  <c r="BX104" i="10"/>
  <c r="BW104" i="10"/>
  <c r="BV104" i="10"/>
  <c r="BU104" i="10"/>
  <c r="BT104" i="10"/>
  <c r="BS104" i="10"/>
  <c r="BR104" i="10"/>
  <c r="BQ104" i="10"/>
  <c r="BP104" i="10"/>
  <c r="BO104" i="10"/>
  <c r="BN104" i="10"/>
  <c r="BM104" i="10"/>
  <c r="BL104" i="10"/>
  <c r="BK104" i="10"/>
  <c r="BJ104" i="10"/>
  <c r="BI104" i="10"/>
  <c r="BH104" i="10"/>
  <c r="BG104" i="10"/>
  <c r="BF104" i="10"/>
  <c r="BE104" i="10"/>
  <c r="BD104" i="10"/>
  <c r="BC104" i="10"/>
  <c r="BB104" i="10"/>
  <c r="BA104" i="10"/>
  <c r="AN104" i="10"/>
  <c r="AM104" i="10"/>
  <c r="AL104" i="10"/>
  <c r="AK104" i="10"/>
  <c r="AJ104" i="10"/>
  <c r="AI104" i="10"/>
  <c r="AH104" i="10"/>
  <c r="AG104" i="10"/>
  <c r="AF104" i="10"/>
  <c r="AE104" i="10"/>
  <c r="AD104" i="10"/>
  <c r="AC104" i="10"/>
  <c r="AB104" i="10"/>
  <c r="AA104" i="10"/>
  <c r="Z104" i="10"/>
  <c r="Y104" i="10"/>
  <c r="X104" i="10"/>
  <c r="W104" i="10"/>
  <c r="V104" i="10"/>
  <c r="U104" i="10"/>
  <c r="T104" i="10"/>
  <c r="S104" i="10"/>
  <c r="R104" i="10"/>
  <c r="Q104" i="10"/>
  <c r="P104" i="10"/>
  <c r="O104" i="10"/>
  <c r="N104" i="10"/>
  <c r="M104" i="10"/>
  <c r="L104" i="10"/>
  <c r="K104" i="10"/>
  <c r="J104" i="10"/>
  <c r="I104" i="10"/>
  <c r="H104" i="10"/>
  <c r="G104" i="10"/>
  <c r="F104" i="10"/>
  <c r="E104" i="10"/>
  <c r="BX98" i="10"/>
  <c r="BW98" i="10"/>
  <c r="BV98" i="10"/>
  <c r="BU98" i="10"/>
  <c r="BT98" i="10"/>
  <c r="BS98" i="10"/>
  <c r="BR98" i="10"/>
  <c r="BQ98" i="10"/>
  <c r="BP98" i="10"/>
  <c r="BO98" i="10"/>
  <c r="BN98" i="10"/>
  <c r="BM98" i="10"/>
  <c r="BL98" i="10"/>
  <c r="BK98" i="10"/>
  <c r="BJ98" i="10"/>
  <c r="BI98" i="10"/>
  <c r="BH98" i="10"/>
  <c r="BG98" i="10"/>
  <c r="BF98" i="10"/>
  <c r="BE98" i="10"/>
  <c r="BD98" i="10"/>
  <c r="BC98" i="10"/>
  <c r="BB98" i="10"/>
  <c r="BA98" i="10"/>
  <c r="AN98" i="10"/>
  <c r="AM98" i="10"/>
  <c r="AL98" i="10"/>
  <c r="AK98" i="10"/>
  <c r="AJ98" i="10"/>
  <c r="AI98" i="10"/>
  <c r="AH98" i="10"/>
  <c r="AG98" i="10"/>
  <c r="AF98" i="10"/>
  <c r="AE98" i="10"/>
  <c r="AD98" i="10"/>
  <c r="AC98" i="10"/>
  <c r="AB98" i="10"/>
  <c r="AA98" i="10"/>
  <c r="Z98" i="10"/>
  <c r="Y98" i="10"/>
  <c r="X98" i="10"/>
  <c r="W98" i="10"/>
  <c r="V98" i="10"/>
  <c r="U98" i="10"/>
  <c r="T98" i="10"/>
  <c r="S98" i="10"/>
  <c r="R98" i="10"/>
  <c r="Q98" i="10"/>
  <c r="P98" i="10"/>
  <c r="O98" i="10"/>
  <c r="N98" i="10"/>
  <c r="M98" i="10"/>
  <c r="L98" i="10"/>
  <c r="K98" i="10"/>
  <c r="J98" i="10"/>
  <c r="I98" i="10"/>
  <c r="H98" i="10"/>
  <c r="G98" i="10"/>
  <c r="F98" i="10"/>
  <c r="E98" i="10"/>
  <c r="BX92" i="10"/>
  <c r="BW92" i="10"/>
  <c r="BV92" i="10"/>
  <c r="BU92" i="10"/>
  <c r="BT92" i="10"/>
  <c r="BS92" i="10"/>
  <c r="BR92" i="10"/>
  <c r="BQ92" i="10"/>
  <c r="BP92" i="10"/>
  <c r="BO92" i="10"/>
  <c r="BN92" i="10"/>
  <c r="BM92" i="10"/>
  <c r="BL92" i="10"/>
  <c r="BK92" i="10"/>
  <c r="BJ92" i="10"/>
  <c r="BI92" i="10"/>
  <c r="BH92" i="10"/>
  <c r="BG92" i="10"/>
  <c r="BF92" i="10"/>
  <c r="BE92" i="10"/>
  <c r="BD92" i="10"/>
  <c r="BC92" i="10"/>
  <c r="BB92" i="10"/>
  <c r="AN92" i="10"/>
  <c r="AM92" i="10"/>
  <c r="AL92" i="10"/>
  <c r="AK92" i="10"/>
  <c r="AJ92" i="10"/>
  <c r="AI92" i="10"/>
  <c r="AH92" i="10"/>
  <c r="AG92" i="10"/>
  <c r="AF92" i="10"/>
  <c r="AE92" i="10"/>
  <c r="AD92" i="10"/>
  <c r="AC92" i="10"/>
  <c r="AB92" i="10"/>
  <c r="AA92" i="10"/>
  <c r="Z92" i="10"/>
  <c r="Y92" i="10"/>
  <c r="X92" i="10"/>
  <c r="W92" i="10"/>
  <c r="V92" i="10"/>
  <c r="U92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BX86" i="10"/>
  <c r="BW86" i="10"/>
  <c r="BV86" i="10"/>
  <c r="BU86" i="10"/>
  <c r="BT86" i="10"/>
  <c r="BS86" i="10"/>
  <c r="BR86" i="10"/>
  <c r="BQ86" i="10"/>
  <c r="BP86" i="10"/>
  <c r="BO86" i="10"/>
  <c r="BN86" i="10"/>
  <c r="BM86" i="10"/>
  <c r="BL86" i="10"/>
  <c r="BK86" i="10"/>
  <c r="BJ86" i="10"/>
  <c r="BI86" i="10"/>
  <c r="BH86" i="10"/>
  <c r="BG86" i="10"/>
  <c r="BF86" i="10"/>
  <c r="BE86" i="10"/>
  <c r="BD86" i="10"/>
  <c r="BC86" i="10"/>
  <c r="BB86" i="10"/>
  <c r="BA86" i="10"/>
  <c r="AN86" i="10"/>
  <c r="AM86" i="10"/>
  <c r="AL86" i="10"/>
  <c r="AK86" i="10"/>
  <c r="AJ86" i="10"/>
  <c r="AI86" i="10"/>
  <c r="AH86" i="10"/>
  <c r="AG86" i="10"/>
  <c r="AF86" i="10"/>
  <c r="AE86" i="10"/>
  <c r="AD86" i="10"/>
  <c r="AC86" i="10"/>
  <c r="AB86" i="10"/>
  <c r="AA86" i="10"/>
  <c r="Z86" i="10"/>
  <c r="Y86" i="10"/>
  <c r="X86" i="10"/>
  <c r="W86" i="10"/>
  <c r="V86" i="10"/>
  <c r="U86" i="10"/>
  <c r="T86" i="10"/>
  <c r="S86" i="10"/>
  <c r="R86" i="10"/>
  <c r="Q86" i="10"/>
  <c r="P86" i="10"/>
  <c r="O86" i="10"/>
  <c r="N86" i="10"/>
  <c r="M86" i="10"/>
  <c r="L86" i="10"/>
  <c r="K86" i="10"/>
  <c r="J86" i="10"/>
  <c r="I86" i="10"/>
  <c r="H86" i="10"/>
  <c r="G86" i="10"/>
  <c r="F86" i="10"/>
  <c r="E86" i="10"/>
  <c r="BX80" i="10"/>
  <c r="BW80" i="10"/>
  <c r="BV80" i="10"/>
  <c r="BU80" i="10"/>
  <c r="BT80" i="10"/>
  <c r="BS80" i="10"/>
  <c r="BR80" i="10"/>
  <c r="BQ80" i="10"/>
  <c r="BP80" i="10"/>
  <c r="BO80" i="10"/>
  <c r="BN80" i="10"/>
  <c r="BM80" i="10"/>
  <c r="BL80" i="10"/>
  <c r="BK80" i="10"/>
  <c r="BJ80" i="10"/>
  <c r="BI80" i="10"/>
  <c r="BH80" i="10"/>
  <c r="BG80" i="10"/>
  <c r="BF80" i="10"/>
  <c r="BE80" i="10"/>
  <c r="BD80" i="10"/>
  <c r="BC80" i="10"/>
  <c r="BB80" i="10"/>
  <c r="BA80" i="10"/>
  <c r="AN80" i="10"/>
  <c r="AM80" i="10"/>
  <c r="AL80" i="10"/>
  <c r="AK80" i="10"/>
  <c r="AJ80" i="10"/>
  <c r="AI80" i="10"/>
  <c r="AH80" i="10"/>
  <c r="AG80" i="10"/>
  <c r="AF80" i="10"/>
  <c r="AE80" i="10"/>
  <c r="AD80" i="10"/>
  <c r="AC80" i="10"/>
  <c r="AB80" i="10"/>
  <c r="AA80" i="10"/>
  <c r="Z80" i="10"/>
  <c r="Y80" i="10"/>
  <c r="X80" i="10"/>
  <c r="W80" i="10"/>
  <c r="V80" i="10"/>
  <c r="U80" i="10"/>
  <c r="T80" i="10"/>
  <c r="S80" i="10"/>
  <c r="R80" i="10"/>
  <c r="Q80" i="10"/>
  <c r="P80" i="10"/>
  <c r="O80" i="10"/>
  <c r="N80" i="10"/>
  <c r="M80" i="10"/>
  <c r="L80" i="10"/>
  <c r="K80" i="10"/>
  <c r="J80" i="10"/>
  <c r="I80" i="10"/>
  <c r="H80" i="10"/>
  <c r="G80" i="10"/>
  <c r="F80" i="10"/>
  <c r="E80" i="10"/>
  <c r="BX74" i="10"/>
  <c r="BW74" i="10"/>
  <c r="BV74" i="10"/>
  <c r="BU74" i="10"/>
  <c r="BT74" i="10"/>
  <c r="BS74" i="10"/>
  <c r="BR74" i="10"/>
  <c r="BQ74" i="10"/>
  <c r="BP74" i="10"/>
  <c r="BO74" i="10"/>
  <c r="BN74" i="10"/>
  <c r="BM74" i="10"/>
  <c r="BL74" i="10"/>
  <c r="BK74" i="10"/>
  <c r="BJ74" i="10"/>
  <c r="BI74" i="10"/>
  <c r="BH74" i="10"/>
  <c r="BG74" i="10"/>
  <c r="BF74" i="10"/>
  <c r="BE74" i="10"/>
  <c r="BD74" i="10"/>
  <c r="BC74" i="10"/>
  <c r="BB74" i="10"/>
  <c r="BA74" i="10"/>
  <c r="AN74" i="10"/>
  <c r="AM74" i="10"/>
  <c r="AL74" i="10"/>
  <c r="AK74" i="10"/>
  <c r="AJ74" i="10"/>
  <c r="AI74" i="10"/>
  <c r="AH74" i="10"/>
  <c r="AG74" i="10"/>
  <c r="AF74" i="10"/>
  <c r="AE74" i="10"/>
  <c r="AD74" i="10"/>
  <c r="AC74" i="10"/>
  <c r="AB74" i="10"/>
  <c r="AA74" i="10"/>
  <c r="Z74" i="10"/>
  <c r="Y74" i="10"/>
  <c r="X74" i="10"/>
  <c r="W74" i="10"/>
  <c r="V74" i="10"/>
  <c r="U74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BX66" i="10"/>
  <c r="BW66" i="10"/>
  <c r="BV66" i="10"/>
  <c r="BU66" i="10"/>
  <c r="BT66" i="10"/>
  <c r="BS66" i="10"/>
  <c r="BR66" i="10"/>
  <c r="BQ66" i="10"/>
  <c r="BP66" i="10"/>
  <c r="BO66" i="10"/>
  <c r="BM66" i="10"/>
  <c r="BL66" i="10"/>
  <c r="BK66" i="10"/>
  <c r="BJ66" i="10"/>
  <c r="BI66" i="10"/>
  <c r="BH66" i="10"/>
  <c r="BG66" i="10"/>
  <c r="BF66" i="10"/>
  <c r="BE66" i="10"/>
  <c r="BD66" i="10"/>
  <c r="BC66" i="10"/>
  <c r="BB66" i="10"/>
  <c r="BA66" i="10"/>
  <c r="AN66" i="10"/>
  <c r="AM66" i="10"/>
  <c r="AL66" i="10"/>
  <c r="AK66" i="10"/>
  <c r="AJ66" i="10"/>
  <c r="AI66" i="10"/>
  <c r="AH66" i="10"/>
  <c r="AG66" i="10"/>
  <c r="AF66" i="10"/>
  <c r="AE66" i="10"/>
  <c r="AD66" i="10"/>
  <c r="AC66" i="10"/>
  <c r="AB66" i="10"/>
  <c r="AA66" i="10"/>
  <c r="Z66" i="10"/>
  <c r="Y66" i="10"/>
  <c r="X66" i="10"/>
  <c r="W66" i="10"/>
  <c r="V66" i="10"/>
  <c r="U66" i="10"/>
  <c r="T66" i="10"/>
  <c r="S66" i="10"/>
  <c r="R66" i="10"/>
  <c r="Q66" i="10"/>
  <c r="P66" i="10"/>
  <c r="O66" i="10"/>
  <c r="N66" i="10"/>
  <c r="M66" i="10"/>
  <c r="L66" i="10"/>
  <c r="K66" i="10"/>
  <c r="J66" i="10"/>
  <c r="I66" i="10"/>
  <c r="H66" i="10"/>
  <c r="G66" i="10"/>
  <c r="F66" i="10"/>
  <c r="E66" i="10"/>
  <c r="BX60" i="10"/>
  <c r="BW60" i="10"/>
  <c r="BU60" i="10"/>
  <c r="BT60" i="10"/>
  <c r="BS60" i="10"/>
  <c r="BR60" i="10"/>
  <c r="BQ60" i="10"/>
  <c r="BP60" i="10"/>
  <c r="BO60" i="10"/>
  <c r="BN60" i="10"/>
  <c r="BM60" i="10"/>
  <c r="BL60" i="10"/>
  <c r="BK60" i="10"/>
  <c r="BI60" i="10"/>
  <c r="BH60" i="10"/>
  <c r="BG60" i="10"/>
  <c r="BF60" i="10"/>
  <c r="BE60" i="10"/>
  <c r="BD60" i="10"/>
  <c r="BC60" i="10"/>
  <c r="BB60" i="10"/>
  <c r="BA60" i="10"/>
  <c r="AN60" i="10"/>
  <c r="AM60" i="10"/>
  <c r="AL60" i="10"/>
  <c r="AK60" i="10"/>
  <c r="AJ60" i="10"/>
  <c r="AI60" i="10"/>
  <c r="AH60" i="10"/>
  <c r="AG60" i="10"/>
  <c r="AF60" i="10"/>
  <c r="AE60" i="10"/>
  <c r="AD60" i="10"/>
  <c r="AC60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BX54" i="10"/>
  <c r="BW54" i="10"/>
  <c r="BV54" i="10"/>
  <c r="BU54" i="10"/>
  <c r="BT54" i="10"/>
  <c r="BS54" i="10"/>
  <c r="BQ54" i="10"/>
  <c r="BP54" i="10"/>
  <c r="BO54" i="10"/>
  <c r="BN54" i="10"/>
  <c r="BL54" i="10"/>
  <c r="BK54" i="10"/>
  <c r="BJ54" i="10"/>
  <c r="BI54" i="10"/>
  <c r="BH54" i="10"/>
  <c r="BG54" i="10"/>
  <c r="BE54" i="10"/>
  <c r="BD54" i="10"/>
  <c r="BC54" i="10"/>
  <c r="BB54" i="10"/>
  <c r="BA54" i="10"/>
  <c r="AN54" i="10"/>
  <c r="AM54" i="10"/>
  <c r="AL54" i="10"/>
  <c r="AK54" i="10"/>
  <c r="AJ54" i="10"/>
  <c r="AI54" i="10"/>
  <c r="AH54" i="10"/>
  <c r="AG54" i="10"/>
  <c r="AF54" i="10"/>
  <c r="AE54" i="10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BX48" i="10"/>
  <c r="BW48" i="10"/>
  <c r="BV48" i="10"/>
  <c r="BU48" i="10"/>
  <c r="BT48" i="10"/>
  <c r="BS48" i="10"/>
  <c r="BR48" i="10"/>
  <c r="BQ48" i="10"/>
  <c r="BP48" i="10"/>
  <c r="BO48" i="10"/>
  <c r="BN48" i="10"/>
  <c r="BM48" i="10"/>
  <c r="BL48" i="10"/>
  <c r="BK48" i="10"/>
  <c r="BJ48" i="10"/>
  <c r="BI48" i="10"/>
  <c r="BH48" i="10"/>
  <c r="BG48" i="10"/>
  <c r="BF48" i="10"/>
  <c r="BE48" i="10"/>
  <c r="BD48" i="10"/>
  <c r="BC48" i="10"/>
  <c r="BB48" i="10"/>
  <c r="BA48" i="10"/>
  <c r="AN48" i="10"/>
  <c r="AM48" i="10"/>
  <c r="AL48" i="10"/>
  <c r="AK48" i="10"/>
  <c r="AJ48" i="10"/>
  <c r="AI48" i="10"/>
  <c r="AH48" i="10"/>
  <c r="AG48" i="10"/>
  <c r="AF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BX42" i="10"/>
  <c r="BW42" i="10"/>
  <c r="BV42" i="10"/>
  <c r="BU42" i="10"/>
  <c r="BT42" i="10"/>
  <c r="BS42" i="10"/>
  <c r="BR42" i="10"/>
  <c r="BQ42" i="10"/>
  <c r="BP42" i="10"/>
  <c r="BO42" i="10"/>
  <c r="BN42" i="10"/>
  <c r="BM42" i="10"/>
  <c r="BL42" i="10"/>
  <c r="BK42" i="10"/>
  <c r="BJ42" i="10"/>
  <c r="BI42" i="10"/>
  <c r="BH42" i="10"/>
  <c r="BG42" i="10"/>
  <c r="BF42" i="10"/>
  <c r="BE42" i="10"/>
  <c r="BD42" i="10"/>
  <c r="BC42" i="10"/>
  <c r="BB42" i="10"/>
  <c r="BA42" i="10"/>
  <c r="AN42" i="10"/>
  <c r="AM42" i="10"/>
  <c r="AL42" i="10"/>
  <c r="AK42" i="10"/>
  <c r="AJ42" i="10"/>
  <c r="AI42" i="10"/>
  <c r="AH42" i="10"/>
  <c r="AG42" i="10"/>
  <c r="AF42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BX36" i="10"/>
  <c r="BW36" i="10"/>
  <c r="BV36" i="10"/>
  <c r="BU36" i="10"/>
  <c r="BT36" i="10"/>
  <c r="BS36" i="10"/>
  <c r="BR36" i="10"/>
  <c r="BQ36" i="10"/>
  <c r="BP36" i="10"/>
  <c r="BO36" i="10"/>
  <c r="BN36" i="10"/>
  <c r="BM36" i="10"/>
  <c r="BL36" i="10"/>
  <c r="BK36" i="10"/>
  <c r="BJ36" i="10"/>
  <c r="BI36" i="10"/>
  <c r="BH36" i="10"/>
  <c r="BG36" i="10"/>
  <c r="BF36" i="10"/>
  <c r="BE36" i="10"/>
  <c r="BD36" i="10"/>
  <c r="BC36" i="10"/>
  <c r="BB36" i="10"/>
  <c r="BA36" i="10"/>
  <c r="AN36" i="10"/>
  <c r="AM36" i="10"/>
  <c r="AL36" i="10"/>
  <c r="AK36" i="10"/>
  <c r="AJ36" i="10"/>
  <c r="AI36" i="10"/>
  <c r="AH36" i="10"/>
  <c r="AG36" i="10"/>
  <c r="AF36" i="10"/>
  <c r="AE36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BX28" i="10"/>
  <c r="BW28" i="10"/>
  <c r="BV28" i="10"/>
  <c r="BU28" i="10"/>
  <c r="BT28" i="10"/>
  <c r="BS28" i="10"/>
  <c r="BR28" i="10"/>
  <c r="BQ28" i="10"/>
  <c r="BP28" i="10"/>
  <c r="BO28" i="10"/>
  <c r="BN28" i="10"/>
  <c r="BM28" i="10"/>
  <c r="BL28" i="10"/>
  <c r="BK28" i="10"/>
  <c r="BJ28" i="10"/>
  <c r="BI28" i="10"/>
  <c r="BH28" i="10"/>
  <c r="BG28" i="10"/>
  <c r="BF28" i="10"/>
  <c r="BE28" i="10"/>
  <c r="BD28" i="10"/>
  <c r="BC28" i="10"/>
  <c r="BB28" i="10"/>
  <c r="BA28" i="10"/>
  <c r="AN28" i="10"/>
  <c r="AM28" i="10"/>
  <c r="AL28" i="10"/>
  <c r="AK28" i="10"/>
  <c r="AJ28" i="10"/>
  <c r="AI28" i="10"/>
  <c r="AH28" i="10"/>
  <c r="AG28" i="10"/>
  <c r="AF28" i="10"/>
  <c r="AE28" i="10"/>
  <c r="AD28" i="10"/>
  <c r="AC28" i="10"/>
  <c r="AB28" i="10"/>
  <c r="AA28" i="10"/>
  <c r="Z28" i="10"/>
  <c r="Y28" i="10"/>
  <c r="X28" i="10"/>
  <c r="W28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BX22" i="10"/>
  <c r="BW22" i="10"/>
  <c r="BV22" i="10"/>
  <c r="BU22" i="10"/>
  <c r="BT22" i="10"/>
  <c r="BS22" i="10"/>
  <c r="BR22" i="10"/>
  <c r="BQ22" i="10"/>
  <c r="BP22" i="10"/>
  <c r="BO22" i="10"/>
  <c r="BN22" i="10"/>
  <c r="BM22" i="10"/>
  <c r="BL22" i="10"/>
  <c r="BK22" i="10"/>
  <c r="BJ22" i="10"/>
  <c r="BI22" i="10"/>
  <c r="BH22" i="10"/>
  <c r="BG22" i="10"/>
  <c r="BF22" i="10"/>
  <c r="BE22" i="10"/>
  <c r="BD22" i="10"/>
  <c r="BC22" i="10"/>
  <c r="BB22" i="10"/>
  <c r="BA22" i="10"/>
  <c r="AN22" i="10"/>
  <c r="AM22" i="10"/>
  <c r="AL22" i="10"/>
  <c r="AK22" i="10"/>
  <c r="AJ22" i="10"/>
  <c r="AI22" i="10"/>
  <c r="AH22" i="10"/>
  <c r="AG22" i="10"/>
  <c r="AF22" i="10"/>
  <c r="AE22" i="10"/>
  <c r="AD22" i="10"/>
  <c r="AC22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BX16" i="10"/>
  <c r="BW16" i="10"/>
  <c r="BV16" i="10"/>
  <c r="BU16" i="10"/>
  <c r="BT16" i="10"/>
  <c r="BS16" i="10"/>
  <c r="BR16" i="10"/>
  <c r="BQ16" i="10"/>
  <c r="BP16" i="10"/>
  <c r="BO16" i="10"/>
  <c r="BN16" i="10"/>
  <c r="BM16" i="10"/>
  <c r="BL16" i="10"/>
  <c r="BK16" i="10"/>
  <c r="BJ16" i="10"/>
  <c r="BI16" i="10"/>
  <c r="BH16" i="10"/>
  <c r="BG16" i="10"/>
  <c r="BF16" i="10"/>
  <c r="BE16" i="10"/>
  <c r="BD16" i="10"/>
  <c r="BC16" i="10"/>
  <c r="BB16" i="10"/>
  <c r="BA16" i="10"/>
  <c r="AN16" i="10"/>
  <c r="AM16" i="10"/>
  <c r="AL16" i="10"/>
  <c r="AK16" i="10"/>
  <c r="AJ16" i="10"/>
  <c r="AI16" i="10"/>
  <c r="AH16" i="10"/>
  <c r="AG16" i="10"/>
  <c r="AF16" i="10"/>
  <c r="AE16" i="10"/>
  <c r="AD16" i="10"/>
  <c r="AC16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BX10" i="10"/>
  <c r="BW10" i="10"/>
  <c r="BV10" i="10"/>
  <c r="BU10" i="10"/>
  <c r="BT10" i="10"/>
  <c r="BS10" i="10"/>
  <c r="BR10" i="10"/>
  <c r="BQ10" i="10"/>
  <c r="BP10" i="10"/>
  <c r="BO10" i="10"/>
  <c r="BN10" i="10"/>
  <c r="BM10" i="10"/>
  <c r="BL10" i="10"/>
  <c r="BK10" i="10"/>
  <c r="BJ10" i="10"/>
  <c r="BI10" i="10"/>
  <c r="BH10" i="10"/>
  <c r="BG10" i="10"/>
  <c r="BF10" i="10"/>
  <c r="BE10" i="10"/>
  <c r="BD10" i="10"/>
  <c r="BC10" i="10"/>
  <c r="BB10" i="10"/>
  <c r="BA10" i="10"/>
  <c r="AN10" i="10"/>
  <c r="AM10" i="10"/>
  <c r="AL10" i="10"/>
  <c r="AK10" i="10"/>
  <c r="AJ10" i="10"/>
  <c r="AI10" i="10"/>
  <c r="AH10" i="10"/>
  <c r="AG10" i="10"/>
  <c r="AF10" i="10"/>
  <c r="AE10" i="10"/>
  <c r="AD10" i="10"/>
  <c r="AC10" i="10"/>
  <c r="AB10" i="10"/>
  <c r="AA10" i="10"/>
  <c r="Z10" i="10"/>
  <c r="Y10" i="10"/>
  <c r="X10" i="10"/>
  <c r="W10" i="10"/>
  <c r="V10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BX4" i="10"/>
  <c r="BW4" i="10"/>
  <c r="BV4" i="10"/>
  <c r="BU4" i="10"/>
  <c r="BT4" i="10"/>
  <c r="BS4" i="10"/>
  <c r="BR4" i="10"/>
  <c r="BQ4" i="10"/>
  <c r="BP4" i="10"/>
  <c r="BO4" i="10"/>
  <c r="BN4" i="10"/>
  <c r="BM4" i="10"/>
  <c r="BL4" i="10"/>
  <c r="BK4" i="10"/>
  <c r="BJ4" i="10"/>
  <c r="BI4" i="10"/>
  <c r="BH4" i="10"/>
  <c r="BG4" i="10"/>
  <c r="BF4" i="10"/>
  <c r="BE4" i="10"/>
  <c r="BD4" i="10"/>
  <c r="BC4" i="10"/>
  <c r="BB4" i="10"/>
  <c r="BA4" i="10"/>
  <c r="AN4" i="10"/>
  <c r="AM4" i="10"/>
  <c r="AL4" i="10"/>
  <c r="AK4" i="10"/>
  <c r="AJ4" i="10"/>
  <c r="AI4" i="10"/>
  <c r="AH4" i="10"/>
  <c r="AG4" i="10"/>
  <c r="AF4" i="10"/>
  <c r="AE4" i="10"/>
  <c r="AD4" i="10"/>
  <c r="AC4" i="10"/>
  <c r="AB4" i="10"/>
  <c r="AA4" i="10"/>
  <c r="Z4" i="10"/>
  <c r="Y4" i="10"/>
  <c r="X4" i="10"/>
  <c r="W4" i="10"/>
  <c r="V4" i="10"/>
  <c r="U4" i="10"/>
  <c r="T4" i="10"/>
  <c r="S4" i="10"/>
  <c r="R4" i="10"/>
  <c r="Q4" i="10"/>
  <c r="P4" i="10"/>
  <c r="O4" i="10"/>
  <c r="N4" i="10"/>
  <c r="M4" i="10"/>
  <c r="L4" i="10"/>
  <c r="K4" i="10"/>
  <c r="J4" i="10"/>
  <c r="I4" i="10"/>
  <c r="H4" i="10"/>
  <c r="G4" i="10"/>
  <c r="F4" i="10"/>
  <c r="E4" i="10"/>
  <c r="A1" i="10"/>
  <c r="BV66" i="9"/>
  <c r="BR66" i="9"/>
  <c r="BR67" i="9" s="1"/>
  <c r="BJ66" i="9"/>
  <c r="BJ67" i="9" s="1"/>
  <c r="BF66" i="9"/>
  <c r="BB66" i="9"/>
  <c r="BB67" i="9" s="1"/>
  <c r="AT66" i="9"/>
  <c r="AT67" i="9" s="1"/>
  <c r="BW65" i="9"/>
  <c r="BV65" i="9"/>
  <c r="BU65" i="9"/>
  <c r="BT65" i="9"/>
  <c r="BS65" i="9"/>
  <c r="BR65" i="9"/>
  <c r="BQ65" i="9"/>
  <c r="BP65" i="9"/>
  <c r="BO65" i="9"/>
  <c r="BN65" i="9"/>
  <c r="BM65" i="9"/>
  <c r="BL65" i="9"/>
  <c r="BK65" i="9"/>
  <c r="BJ65" i="9"/>
  <c r="BI65" i="9"/>
  <c r="BH65" i="9"/>
  <c r="BG65" i="9"/>
  <c r="BF65" i="9"/>
  <c r="BE65" i="9"/>
  <c r="BD65" i="9"/>
  <c r="BC65" i="9"/>
  <c r="BB65" i="9"/>
  <c r="BA65" i="9"/>
  <c r="AZ65" i="9"/>
  <c r="AY65" i="9"/>
  <c r="AX65" i="9"/>
  <c r="AW65" i="9"/>
  <c r="AV65" i="9"/>
  <c r="AU65" i="9"/>
  <c r="AT65" i="9"/>
  <c r="AS65" i="9"/>
  <c r="AR65" i="9"/>
  <c r="AQ65" i="9"/>
  <c r="AP65" i="9"/>
  <c r="AO65" i="9"/>
  <c r="AN65" i="9"/>
  <c r="AM65" i="9"/>
  <c r="AL65" i="9"/>
  <c r="AK65" i="9"/>
  <c r="AJ65" i="9"/>
  <c r="AI65" i="9"/>
  <c r="AH65" i="9"/>
  <c r="AG65" i="9"/>
  <c r="AF65" i="9"/>
  <c r="AE65" i="9"/>
  <c r="AD65" i="9"/>
  <c r="AC65" i="9"/>
  <c r="AB65" i="9"/>
  <c r="AA65" i="9"/>
  <c r="Z65" i="9"/>
  <c r="Y65" i="9"/>
  <c r="X65" i="9"/>
  <c r="W65" i="9"/>
  <c r="V65" i="9"/>
  <c r="U65" i="9"/>
  <c r="T65" i="9"/>
  <c r="S65" i="9"/>
  <c r="R65" i="9"/>
  <c r="Q65" i="9"/>
  <c r="P65" i="9"/>
  <c r="O65" i="9"/>
  <c r="N65" i="9"/>
  <c r="M65" i="9"/>
  <c r="L65" i="9"/>
  <c r="K65" i="9"/>
  <c r="J65" i="9"/>
  <c r="I65" i="9"/>
  <c r="H65" i="9"/>
  <c r="G65" i="9"/>
  <c r="F65" i="9"/>
  <c r="E65" i="9"/>
  <c r="D65" i="9"/>
  <c r="BW64" i="9"/>
  <c r="BV64" i="9"/>
  <c r="BU64" i="9"/>
  <c r="BT64" i="9"/>
  <c r="BS64" i="9"/>
  <c r="BR64" i="9"/>
  <c r="BQ64" i="9"/>
  <c r="BP64" i="9"/>
  <c r="BO64" i="9"/>
  <c r="BN64" i="9"/>
  <c r="BM64" i="9"/>
  <c r="BL64" i="9"/>
  <c r="BK64" i="9"/>
  <c r="BJ64" i="9"/>
  <c r="BI64" i="9"/>
  <c r="BH64" i="9"/>
  <c r="BG64" i="9"/>
  <c r="BF64" i="9"/>
  <c r="BE64" i="9"/>
  <c r="BD64" i="9"/>
  <c r="BC64" i="9"/>
  <c r="BB64" i="9"/>
  <c r="BA64" i="9"/>
  <c r="AZ64" i="9"/>
  <c r="AY64" i="9"/>
  <c r="AX64" i="9"/>
  <c r="AW64" i="9"/>
  <c r="AV64" i="9"/>
  <c r="AU64" i="9"/>
  <c r="AT64" i="9"/>
  <c r="AS64" i="9"/>
  <c r="AR64" i="9"/>
  <c r="AQ64" i="9"/>
  <c r="AP64" i="9"/>
  <c r="AO64" i="9"/>
  <c r="AN64" i="9"/>
  <c r="AM64" i="9"/>
  <c r="AL64" i="9"/>
  <c r="AK64" i="9"/>
  <c r="AJ64" i="9"/>
  <c r="AI64" i="9"/>
  <c r="AH64" i="9"/>
  <c r="AG64" i="9"/>
  <c r="AF64" i="9"/>
  <c r="AE64" i="9"/>
  <c r="AD64" i="9"/>
  <c r="AC64" i="9"/>
  <c r="AB64" i="9"/>
  <c r="AA64" i="9"/>
  <c r="Z64" i="9"/>
  <c r="Y64" i="9"/>
  <c r="X64" i="9"/>
  <c r="W64" i="9"/>
  <c r="V64" i="9"/>
  <c r="U64" i="9"/>
  <c r="T64" i="9"/>
  <c r="S64" i="9"/>
  <c r="R64" i="9"/>
  <c r="Q64" i="9"/>
  <c r="P64" i="9"/>
  <c r="O64" i="9"/>
  <c r="N64" i="9"/>
  <c r="M64" i="9"/>
  <c r="L64" i="9"/>
  <c r="K64" i="9"/>
  <c r="J64" i="9"/>
  <c r="I64" i="9"/>
  <c r="H64" i="9"/>
  <c r="G64" i="9"/>
  <c r="F64" i="9"/>
  <c r="E64" i="9"/>
  <c r="D64" i="9"/>
  <c r="BW63" i="9"/>
  <c r="BV63" i="9"/>
  <c r="BU63" i="9"/>
  <c r="BT63" i="9"/>
  <c r="BS63" i="9"/>
  <c r="BR63" i="9"/>
  <c r="BQ63" i="9"/>
  <c r="BP63" i="9"/>
  <c r="BO63" i="9"/>
  <c r="BN63" i="9"/>
  <c r="BM63" i="9"/>
  <c r="BL63" i="9"/>
  <c r="BK63" i="9"/>
  <c r="BJ63" i="9"/>
  <c r="BI63" i="9"/>
  <c r="BH63" i="9"/>
  <c r="BG63" i="9"/>
  <c r="BF63" i="9"/>
  <c r="BE63" i="9"/>
  <c r="BD63" i="9"/>
  <c r="BC63" i="9"/>
  <c r="BB63" i="9"/>
  <c r="BA63" i="9"/>
  <c r="AZ63" i="9"/>
  <c r="AY63" i="9"/>
  <c r="AX63" i="9"/>
  <c r="AW63" i="9"/>
  <c r="AV63" i="9"/>
  <c r="AU63" i="9"/>
  <c r="AT63" i="9"/>
  <c r="AS63" i="9"/>
  <c r="AR63" i="9"/>
  <c r="AQ63" i="9"/>
  <c r="AP63" i="9"/>
  <c r="AO63" i="9"/>
  <c r="AN63" i="9"/>
  <c r="AM63" i="9"/>
  <c r="AL63" i="9"/>
  <c r="AK63" i="9"/>
  <c r="AJ63" i="9"/>
  <c r="AI63" i="9"/>
  <c r="AH63" i="9"/>
  <c r="AG63" i="9"/>
  <c r="AF63" i="9"/>
  <c r="AE63" i="9"/>
  <c r="AD63" i="9"/>
  <c r="AC63" i="9"/>
  <c r="AB63" i="9"/>
  <c r="AA63" i="9"/>
  <c r="Z63" i="9"/>
  <c r="Y63" i="9"/>
  <c r="X63" i="9"/>
  <c r="W63" i="9"/>
  <c r="V63" i="9"/>
  <c r="U63" i="9"/>
  <c r="T63" i="9"/>
  <c r="S63" i="9"/>
  <c r="R63" i="9"/>
  <c r="Q63" i="9"/>
  <c r="P63" i="9"/>
  <c r="O63" i="9"/>
  <c r="N63" i="9"/>
  <c r="M63" i="9"/>
  <c r="L63" i="9"/>
  <c r="K63" i="9"/>
  <c r="J63" i="9"/>
  <c r="I63" i="9"/>
  <c r="H63" i="9"/>
  <c r="G63" i="9"/>
  <c r="F63" i="9"/>
  <c r="E63" i="9"/>
  <c r="D63" i="9"/>
  <c r="BW62" i="9"/>
  <c r="BV62" i="9"/>
  <c r="BU62" i="9"/>
  <c r="BT62" i="9"/>
  <c r="BS62" i="9"/>
  <c r="BR62" i="9"/>
  <c r="BQ62" i="9"/>
  <c r="BP62" i="9"/>
  <c r="BO62" i="9"/>
  <c r="BN62" i="9"/>
  <c r="BM62" i="9"/>
  <c r="BL62" i="9"/>
  <c r="BK62" i="9"/>
  <c r="BJ62" i="9"/>
  <c r="BI62" i="9"/>
  <c r="BH62" i="9"/>
  <c r="BG62" i="9"/>
  <c r="BF62" i="9"/>
  <c r="BE62" i="9"/>
  <c r="BD62" i="9"/>
  <c r="BC62" i="9"/>
  <c r="BB62" i="9"/>
  <c r="BA62" i="9"/>
  <c r="AZ62" i="9"/>
  <c r="AY62" i="9"/>
  <c r="AX62" i="9"/>
  <c r="AW62" i="9"/>
  <c r="AV62" i="9"/>
  <c r="AU62" i="9"/>
  <c r="AT62" i="9"/>
  <c r="AS62" i="9"/>
  <c r="AR62" i="9"/>
  <c r="AR67" i="9" s="1"/>
  <c r="AQ62" i="9"/>
  <c r="AP62" i="9"/>
  <c r="AO62" i="9"/>
  <c r="AN62" i="9"/>
  <c r="AM62" i="9"/>
  <c r="AL62" i="9"/>
  <c r="AK62" i="9"/>
  <c r="AJ62" i="9"/>
  <c r="AI62" i="9"/>
  <c r="AH62" i="9"/>
  <c r="AG62" i="9"/>
  <c r="AF62" i="9"/>
  <c r="AE62" i="9"/>
  <c r="AD62" i="9"/>
  <c r="AC62" i="9"/>
  <c r="AB62" i="9"/>
  <c r="AA62" i="9"/>
  <c r="Z62" i="9"/>
  <c r="Y62" i="9"/>
  <c r="X62" i="9"/>
  <c r="W62" i="9"/>
  <c r="V62" i="9"/>
  <c r="U62" i="9"/>
  <c r="T62" i="9"/>
  <c r="S62" i="9"/>
  <c r="R62" i="9"/>
  <c r="Q62" i="9"/>
  <c r="P62" i="9"/>
  <c r="O62" i="9"/>
  <c r="N62" i="9"/>
  <c r="M62" i="9"/>
  <c r="L62" i="9"/>
  <c r="K62" i="9"/>
  <c r="J62" i="9"/>
  <c r="I62" i="9"/>
  <c r="H62" i="9"/>
  <c r="G62" i="9"/>
  <c r="F62" i="9"/>
  <c r="E62" i="9"/>
  <c r="D62" i="9"/>
  <c r="BW61" i="9"/>
  <c r="BW67" i="9" s="1"/>
  <c r="BV61" i="9"/>
  <c r="BV67" i="9" s="1"/>
  <c r="BU61" i="9"/>
  <c r="BT61" i="9"/>
  <c r="BS61" i="9"/>
  <c r="BR61" i="9"/>
  <c r="BQ61" i="9"/>
  <c r="BP61" i="9"/>
  <c r="BP66" i="9" s="1"/>
  <c r="BO61" i="9"/>
  <c r="BN61" i="9"/>
  <c r="BM61" i="9"/>
  <c r="BL61" i="9"/>
  <c r="BL67" i="9" s="1"/>
  <c r="BK61" i="9"/>
  <c r="BK67" i="9" s="1"/>
  <c r="BJ61" i="9"/>
  <c r="BI61" i="9"/>
  <c r="BI67" i="9" s="1"/>
  <c r="BH61" i="9"/>
  <c r="BG61" i="9"/>
  <c r="BG67" i="9" s="1"/>
  <c r="BF61" i="9"/>
  <c r="BF67" i="9" s="1"/>
  <c r="BE61" i="9"/>
  <c r="BD61" i="9"/>
  <c r="BC61" i="9"/>
  <c r="BB61" i="9"/>
  <c r="BA61" i="9"/>
  <c r="AZ61" i="9"/>
  <c r="AZ66" i="9" s="1"/>
  <c r="AY61" i="9"/>
  <c r="AX61" i="9"/>
  <c r="AW61" i="9"/>
  <c r="AV61" i="9"/>
  <c r="AV67" i="9" s="1"/>
  <c r="AU61" i="9"/>
  <c r="AU67" i="9" s="1"/>
  <c r="AT61" i="9"/>
  <c r="AS61" i="9"/>
  <c r="AS67" i="9" s="1"/>
  <c r="AR61" i="9"/>
  <c r="AQ61" i="9"/>
  <c r="AQ67" i="9" s="1"/>
  <c r="AP61" i="9"/>
  <c r="AO61" i="9"/>
  <c r="AN61" i="9"/>
  <c r="AM61" i="9"/>
  <c r="AL61" i="9"/>
  <c r="AK61" i="9"/>
  <c r="AJ61" i="9"/>
  <c r="AI61" i="9"/>
  <c r="AH61" i="9"/>
  <c r="AG61" i="9"/>
  <c r="AG67" i="9" s="1"/>
  <c r="AF61" i="9"/>
  <c r="AF67" i="9" s="1"/>
  <c r="AE61" i="9"/>
  <c r="AE67" i="9" s="1"/>
  <c r="AD61" i="9"/>
  <c r="AC61" i="9"/>
  <c r="AC67" i="9" s="1"/>
  <c r="AB61" i="9"/>
  <c r="AA61" i="9"/>
  <c r="AA67" i="9" s="1"/>
  <c r="Z61" i="9"/>
  <c r="Y61" i="9"/>
  <c r="X61" i="9"/>
  <c r="W61" i="9"/>
  <c r="V61" i="9"/>
  <c r="U61" i="9"/>
  <c r="T61" i="9"/>
  <c r="S61" i="9"/>
  <c r="R61" i="9"/>
  <c r="Q61" i="9"/>
  <c r="Q67" i="9" s="1"/>
  <c r="P61" i="9"/>
  <c r="P67" i="9" s="1"/>
  <c r="O61" i="9"/>
  <c r="O67" i="9" s="1"/>
  <c r="N61" i="9"/>
  <c r="M61" i="9"/>
  <c r="M67" i="9" s="1"/>
  <c r="L61" i="9"/>
  <c r="K61" i="9"/>
  <c r="K67" i="9" s="1"/>
  <c r="J61" i="9"/>
  <c r="I61" i="9"/>
  <c r="H61" i="9"/>
  <c r="G61" i="9"/>
  <c r="F61" i="9"/>
  <c r="E61" i="9"/>
  <c r="D61" i="9"/>
  <c r="BW60" i="9"/>
  <c r="BW66" i="9" s="1"/>
  <c r="BV60" i="9"/>
  <c r="BU60" i="9"/>
  <c r="BU66" i="9" s="1"/>
  <c r="BT60" i="9"/>
  <c r="BT66" i="9" s="1"/>
  <c r="BS60" i="9"/>
  <c r="BS66" i="9" s="1"/>
  <c r="BR60" i="9"/>
  <c r="BQ60" i="9"/>
  <c r="BQ66" i="9" s="1"/>
  <c r="BP60" i="9"/>
  <c r="BO60" i="9"/>
  <c r="BO66" i="9" s="1"/>
  <c r="BN60" i="9"/>
  <c r="BN66" i="9" s="1"/>
  <c r="BN67" i="9" s="1"/>
  <c r="BM60" i="9"/>
  <c r="BL60" i="9"/>
  <c r="BL66" i="9" s="1"/>
  <c r="BK60" i="9"/>
  <c r="BK66" i="9" s="1"/>
  <c r="BJ60" i="9"/>
  <c r="BI60" i="9"/>
  <c r="BI66" i="9" s="1"/>
  <c r="BH60" i="9"/>
  <c r="BH66" i="9" s="1"/>
  <c r="BG60" i="9"/>
  <c r="BG66" i="9" s="1"/>
  <c r="BF60" i="9"/>
  <c r="BE60" i="9"/>
  <c r="BE66" i="9" s="1"/>
  <c r="BD60" i="9"/>
  <c r="BD66" i="9" s="1"/>
  <c r="BC60" i="9"/>
  <c r="BC66" i="9" s="1"/>
  <c r="BB60" i="9"/>
  <c r="BA60" i="9"/>
  <c r="BA66" i="9" s="1"/>
  <c r="AZ60" i="9"/>
  <c r="AY60" i="9"/>
  <c r="AY66" i="9" s="1"/>
  <c r="AX60" i="9"/>
  <c r="AX66" i="9" s="1"/>
  <c r="AX67" i="9" s="1"/>
  <c r="AW60" i="9"/>
  <c r="AV60" i="9"/>
  <c r="AV66" i="9" s="1"/>
  <c r="AU60" i="9"/>
  <c r="AU66" i="9" s="1"/>
  <c r="AT60" i="9"/>
  <c r="AS60" i="9"/>
  <c r="AS66" i="9" s="1"/>
  <c r="AR60" i="9"/>
  <c r="AQ60" i="9"/>
  <c r="AQ66" i="9" s="1"/>
  <c r="AP60" i="9"/>
  <c r="AP66" i="9" s="1"/>
  <c r="AO60" i="9"/>
  <c r="AO66" i="9" s="1"/>
  <c r="AN60" i="9"/>
  <c r="AN66" i="9" s="1"/>
  <c r="AM60" i="9"/>
  <c r="AM66" i="9" s="1"/>
  <c r="AL60" i="9"/>
  <c r="AL66" i="9" s="1"/>
  <c r="AL67" i="9" s="1"/>
  <c r="AK60" i="9"/>
  <c r="AK66" i="9" s="1"/>
  <c r="AJ60" i="9"/>
  <c r="AJ66" i="9" s="1"/>
  <c r="AI60" i="9"/>
  <c r="AI66" i="9" s="1"/>
  <c r="AH60" i="9"/>
  <c r="AH66" i="9" s="1"/>
  <c r="AH67" i="9" s="1"/>
  <c r="AG60" i="9"/>
  <c r="AG66" i="9" s="1"/>
  <c r="AF60" i="9"/>
  <c r="AF66" i="9" s="1"/>
  <c r="AE60" i="9"/>
  <c r="AE66" i="9" s="1"/>
  <c r="AD60" i="9"/>
  <c r="AD66" i="9" s="1"/>
  <c r="AD67" i="9" s="1"/>
  <c r="AC60" i="9"/>
  <c r="AC66" i="9" s="1"/>
  <c r="AB60" i="9"/>
  <c r="AB66" i="9" s="1"/>
  <c r="AA60" i="9"/>
  <c r="AA66" i="9" s="1"/>
  <c r="Z60" i="9"/>
  <c r="Z66" i="9" s="1"/>
  <c r="Y60" i="9"/>
  <c r="Y66" i="9" s="1"/>
  <c r="X60" i="9"/>
  <c r="X66" i="9" s="1"/>
  <c r="W60" i="9"/>
  <c r="W66" i="9" s="1"/>
  <c r="V60" i="9"/>
  <c r="V66" i="9" s="1"/>
  <c r="V67" i="9" s="1"/>
  <c r="U60" i="9"/>
  <c r="U66" i="9" s="1"/>
  <c r="T60" i="9"/>
  <c r="T66" i="9" s="1"/>
  <c r="S60" i="9"/>
  <c r="S66" i="9" s="1"/>
  <c r="R60" i="9"/>
  <c r="R66" i="9" s="1"/>
  <c r="R67" i="9" s="1"/>
  <c r="Q60" i="9"/>
  <c r="Q66" i="9" s="1"/>
  <c r="P60" i="9"/>
  <c r="P66" i="9" s="1"/>
  <c r="O60" i="9"/>
  <c r="O66" i="9" s="1"/>
  <c r="N60" i="9"/>
  <c r="N66" i="9" s="1"/>
  <c r="N67" i="9" s="1"/>
  <c r="M60" i="9"/>
  <c r="M66" i="9" s="1"/>
  <c r="L60" i="9"/>
  <c r="L66" i="9" s="1"/>
  <c r="K60" i="9"/>
  <c r="K66" i="9" s="1"/>
  <c r="J60" i="9"/>
  <c r="J66" i="9" s="1"/>
  <c r="I60" i="9"/>
  <c r="I66" i="9" s="1"/>
  <c r="H60" i="9"/>
  <c r="H66" i="9" s="1"/>
  <c r="G60" i="9"/>
  <c r="G66" i="9" s="1"/>
  <c r="F60" i="9"/>
  <c r="F66" i="9" s="1"/>
  <c r="F67" i="9" s="1"/>
  <c r="E60" i="9"/>
  <c r="E66" i="9" s="1"/>
  <c r="D60" i="9"/>
  <c r="D66" i="9" s="1"/>
  <c r="BW59" i="9"/>
  <c r="BV59" i="9"/>
  <c r="BU59" i="9"/>
  <c r="BT59" i="9"/>
  <c r="BS59" i="9"/>
  <c r="BQ59" i="9"/>
  <c r="BO59" i="9"/>
  <c r="BN59" i="9"/>
  <c r="BM59" i="9"/>
  <c r="BL59" i="9"/>
  <c r="BK59" i="9"/>
  <c r="BJ59" i="9"/>
  <c r="BI59" i="9"/>
  <c r="BH59" i="9"/>
  <c r="BG59" i="9"/>
  <c r="BE59" i="9"/>
  <c r="BC59" i="9"/>
  <c r="BB59" i="9"/>
  <c r="BA59" i="9"/>
  <c r="AZ59" i="9"/>
  <c r="AY59" i="9"/>
  <c r="AX59" i="9"/>
  <c r="AW59" i="9"/>
  <c r="AV59" i="9"/>
  <c r="AU59" i="9"/>
  <c r="AT59" i="9"/>
  <c r="AS59" i="9"/>
  <c r="AQ59" i="9"/>
  <c r="AP59" i="9"/>
  <c r="AO59" i="9"/>
  <c r="AN59" i="9"/>
  <c r="AM59" i="9"/>
  <c r="AL59" i="9"/>
  <c r="AK59" i="9"/>
  <c r="AJ59" i="9"/>
  <c r="AI59" i="9"/>
  <c r="AH59" i="9"/>
  <c r="AG59" i="9"/>
  <c r="AF59" i="9"/>
  <c r="AE59" i="9"/>
  <c r="AD59" i="9"/>
  <c r="AC59" i="9"/>
  <c r="AB59" i="9"/>
  <c r="AA59" i="9"/>
  <c r="Z59" i="9"/>
  <c r="Y59" i="9"/>
  <c r="X59" i="9"/>
  <c r="W59" i="9"/>
  <c r="V59" i="9"/>
  <c r="U59" i="9"/>
  <c r="T59" i="9"/>
  <c r="S59" i="9"/>
  <c r="R59" i="9"/>
  <c r="Q59" i="9"/>
  <c r="P59" i="9"/>
  <c r="O59" i="9"/>
  <c r="N59" i="9"/>
  <c r="M59" i="9"/>
  <c r="L59" i="9"/>
  <c r="K59" i="9"/>
  <c r="J59" i="9"/>
  <c r="I59" i="9"/>
  <c r="H59" i="9"/>
  <c r="G59" i="9"/>
  <c r="F59" i="9"/>
  <c r="E59" i="9"/>
  <c r="D59" i="9"/>
  <c r="BW52" i="9"/>
  <c r="BV52" i="9"/>
  <c r="BU52" i="9"/>
  <c r="BT52" i="9"/>
  <c r="BS52" i="9"/>
  <c r="BR52" i="9"/>
  <c r="BQ52" i="9"/>
  <c r="BP52" i="9"/>
  <c r="BO52" i="9"/>
  <c r="BN52" i="9"/>
  <c r="BM52" i="9"/>
  <c r="BL52" i="9"/>
  <c r="BK52" i="9"/>
  <c r="BJ52" i="9"/>
  <c r="BI52" i="9"/>
  <c r="BH52" i="9"/>
  <c r="BG52" i="9"/>
  <c r="BF52" i="9"/>
  <c r="BE52" i="9"/>
  <c r="BD52" i="9"/>
  <c r="BC52" i="9"/>
  <c r="BB52" i="9"/>
  <c r="BA52" i="9"/>
  <c r="AZ52" i="9"/>
  <c r="AM52" i="9"/>
  <c r="AL52" i="9"/>
  <c r="AK52" i="9"/>
  <c r="AJ52" i="9"/>
  <c r="AI52" i="9"/>
  <c r="AH52" i="9"/>
  <c r="AG52" i="9"/>
  <c r="AF52" i="9"/>
  <c r="AE52" i="9"/>
  <c r="AD52" i="9"/>
  <c r="AC52" i="9"/>
  <c r="AB52" i="9"/>
  <c r="AA52" i="9"/>
  <c r="Z52" i="9"/>
  <c r="Y52" i="9"/>
  <c r="X52" i="9"/>
  <c r="W52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D52" i="9"/>
  <c r="BW45" i="9"/>
  <c r="BV45" i="9"/>
  <c r="BU45" i="9"/>
  <c r="BT45" i="9"/>
  <c r="BS45" i="9"/>
  <c r="BR45" i="9"/>
  <c r="BQ45" i="9"/>
  <c r="BP45" i="9"/>
  <c r="BO45" i="9"/>
  <c r="BN45" i="9"/>
  <c r="BM45" i="9"/>
  <c r="BL45" i="9"/>
  <c r="BK45" i="9"/>
  <c r="BJ45" i="9"/>
  <c r="BI45" i="9"/>
  <c r="BH45" i="9"/>
  <c r="BG45" i="9"/>
  <c r="BF45" i="9"/>
  <c r="BE45" i="9"/>
  <c r="BD45" i="9"/>
  <c r="BC45" i="9"/>
  <c r="BB45" i="9"/>
  <c r="BA45" i="9"/>
  <c r="AZ45" i="9"/>
  <c r="AM45" i="9"/>
  <c r="AL45" i="9"/>
  <c r="AK45" i="9"/>
  <c r="AJ45" i="9"/>
  <c r="AI45" i="9"/>
  <c r="AH45" i="9"/>
  <c r="AG45" i="9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BW38" i="9"/>
  <c r="BV38" i="9"/>
  <c r="BU38" i="9"/>
  <c r="BT38" i="9"/>
  <c r="BS38" i="9"/>
  <c r="BR38" i="9"/>
  <c r="BQ38" i="9"/>
  <c r="BP38" i="9"/>
  <c r="BO38" i="9"/>
  <c r="BN38" i="9"/>
  <c r="BM38" i="9"/>
  <c r="BL38" i="9"/>
  <c r="BK38" i="9"/>
  <c r="BJ38" i="9"/>
  <c r="BI38" i="9"/>
  <c r="BH38" i="9"/>
  <c r="BG38" i="9"/>
  <c r="BF38" i="9"/>
  <c r="BE38" i="9"/>
  <c r="BD38" i="9"/>
  <c r="BC38" i="9"/>
  <c r="BB38" i="9"/>
  <c r="BA38" i="9"/>
  <c r="AZ38" i="9"/>
  <c r="AM38" i="9"/>
  <c r="AL38" i="9"/>
  <c r="AK38" i="9"/>
  <c r="AJ38" i="9"/>
  <c r="AI38" i="9"/>
  <c r="AH38" i="9"/>
  <c r="AG38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BW31" i="9"/>
  <c r="BV31" i="9"/>
  <c r="BU31" i="9"/>
  <c r="BT31" i="9"/>
  <c r="BS31" i="9"/>
  <c r="BR31" i="9"/>
  <c r="BQ31" i="9"/>
  <c r="BP31" i="9"/>
  <c r="BO31" i="9"/>
  <c r="BN31" i="9"/>
  <c r="BM31" i="9"/>
  <c r="BL31" i="9"/>
  <c r="BK31" i="9"/>
  <c r="BJ31" i="9"/>
  <c r="BI31" i="9"/>
  <c r="BH31" i="9"/>
  <c r="BG31" i="9"/>
  <c r="BF31" i="9"/>
  <c r="BE31" i="9"/>
  <c r="BD31" i="9"/>
  <c r="BC31" i="9"/>
  <c r="BB31" i="9"/>
  <c r="BA31" i="9"/>
  <c r="AZ31" i="9"/>
  <c r="AM31" i="9"/>
  <c r="AL31" i="9"/>
  <c r="AK31" i="9"/>
  <c r="AJ31" i="9"/>
  <c r="AI31" i="9"/>
  <c r="AH31" i="9"/>
  <c r="AG31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BW24" i="9"/>
  <c r="BV24" i="9"/>
  <c r="BU24" i="9"/>
  <c r="BT24" i="9"/>
  <c r="BS24" i="9"/>
  <c r="BR24" i="9"/>
  <c r="BQ24" i="9"/>
  <c r="BP24" i="9"/>
  <c r="BO24" i="9"/>
  <c r="BN24" i="9"/>
  <c r="BM24" i="9"/>
  <c r="BL24" i="9"/>
  <c r="BK24" i="9"/>
  <c r="BJ24" i="9"/>
  <c r="BI24" i="9"/>
  <c r="BH24" i="9"/>
  <c r="BG24" i="9"/>
  <c r="BF24" i="9"/>
  <c r="BE24" i="9"/>
  <c r="BD24" i="9"/>
  <c r="BC24" i="9"/>
  <c r="BB24" i="9"/>
  <c r="BA24" i="9"/>
  <c r="AZ24" i="9"/>
  <c r="AM24" i="9"/>
  <c r="AL24" i="9"/>
  <c r="AK24" i="9"/>
  <c r="AJ24" i="9"/>
  <c r="AI24" i="9"/>
  <c r="AH24" i="9"/>
  <c r="AG24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BW17" i="9"/>
  <c r="BV17" i="9"/>
  <c r="BU17" i="9"/>
  <c r="BT17" i="9"/>
  <c r="BS17" i="9"/>
  <c r="BR17" i="9"/>
  <c r="BQ17" i="9"/>
  <c r="BP17" i="9"/>
  <c r="BO17" i="9"/>
  <c r="BN17" i="9"/>
  <c r="BM17" i="9"/>
  <c r="BL17" i="9"/>
  <c r="BK17" i="9"/>
  <c r="BJ17" i="9"/>
  <c r="BI17" i="9"/>
  <c r="BH17" i="9"/>
  <c r="BG17" i="9"/>
  <c r="BF17" i="9"/>
  <c r="BE17" i="9"/>
  <c r="BD17" i="9"/>
  <c r="BC17" i="9"/>
  <c r="BB17" i="9"/>
  <c r="BA17" i="9"/>
  <c r="AZ17" i="9"/>
  <c r="AM17" i="9"/>
  <c r="AL17" i="9"/>
  <c r="AK17" i="9"/>
  <c r="AJ17" i="9"/>
  <c r="AI17" i="9"/>
  <c r="AH17" i="9"/>
  <c r="AG17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BW10" i="9"/>
  <c r="BV10" i="9"/>
  <c r="BU10" i="9"/>
  <c r="BT10" i="9"/>
  <c r="BS10" i="9"/>
  <c r="BR10" i="9"/>
  <c r="BQ10" i="9"/>
  <c r="BP10" i="9"/>
  <c r="BO10" i="9"/>
  <c r="BN10" i="9"/>
  <c r="BM10" i="9"/>
  <c r="BL10" i="9"/>
  <c r="BK10" i="9"/>
  <c r="BJ10" i="9"/>
  <c r="BI10" i="9"/>
  <c r="BH10" i="9"/>
  <c r="BG10" i="9"/>
  <c r="BF10" i="9"/>
  <c r="BE10" i="9"/>
  <c r="BD10" i="9"/>
  <c r="BC10" i="9"/>
  <c r="BB10" i="9"/>
  <c r="BA10" i="9"/>
  <c r="AZ10" i="9"/>
  <c r="AM10" i="9"/>
  <c r="AL10" i="9"/>
  <c r="AK10" i="9"/>
  <c r="AJ10" i="9"/>
  <c r="AI10" i="9"/>
  <c r="AH10" i="9"/>
  <c r="AG10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A1" i="9"/>
  <c r="BW102" i="8"/>
  <c r="BV102" i="8"/>
  <c r="BU102" i="8"/>
  <c r="BT102" i="8"/>
  <c r="BS102" i="8"/>
  <c r="BR102" i="8"/>
  <c r="BQ102" i="8"/>
  <c r="BP102" i="8"/>
  <c r="BO102" i="8"/>
  <c r="BN102" i="8"/>
  <c r="BM102" i="8"/>
  <c r="BL102" i="8"/>
  <c r="BK102" i="8"/>
  <c r="BJ102" i="8"/>
  <c r="BI102" i="8"/>
  <c r="BH102" i="8"/>
  <c r="BG102" i="8"/>
  <c r="BF102" i="8"/>
  <c r="BE102" i="8"/>
  <c r="BD102" i="8"/>
  <c r="BC102" i="8"/>
  <c r="BB102" i="8"/>
  <c r="BA102" i="8"/>
  <c r="AZ102" i="8"/>
  <c r="AY102" i="8"/>
  <c r="AX102" i="8"/>
  <c r="AW102" i="8"/>
  <c r="AV102" i="8"/>
  <c r="AU102" i="8"/>
  <c r="AT102" i="8"/>
  <c r="AS102" i="8"/>
  <c r="AR102" i="8"/>
  <c r="AQ102" i="8"/>
  <c r="AP102" i="8"/>
  <c r="AO102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BW101" i="8"/>
  <c r="BV101" i="8"/>
  <c r="BU101" i="8"/>
  <c r="BT101" i="8"/>
  <c r="BS101" i="8"/>
  <c r="BR101" i="8"/>
  <c r="BQ101" i="8"/>
  <c r="BP101" i="8"/>
  <c r="BO101" i="8"/>
  <c r="BN101" i="8"/>
  <c r="BM101" i="8"/>
  <c r="BL101" i="8"/>
  <c r="BK101" i="8"/>
  <c r="BJ101" i="8"/>
  <c r="BI101" i="8"/>
  <c r="BH101" i="8"/>
  <c r="BG101" i="8"/>
  <c r="BF101" i="8"/>
  <c r="BE101" i="8"/>
  <c r="BD101" i="8"/>
  <c r="BC101" i="8"/>
  <c r="BB101" i="8"/>
  <c r="BA101" i="8"/>
  <c r="AZ101" i="8"/>
  <c r="AY101" i="8"/>
  <c r="AX101" i="8"/>
  <c r="AW101" i="8"/>
  <c r="AV101" i="8"/>
  <c r="AU101" i="8"/>
  <c r="AT101" i="8"/>
  <c r="AS101" i="8"/>
  <c r="AR101" i="8"/>
  <c r="AQ101" i="8"/>
  <c r="AP101" i="8"/>
  <c r="AO101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BW100" i="8"/>
  <c r="BV100" i="8"/>
  <c r="BU100" i="8"/>
  <c r="BT100" i="8"/>
  <c r="BS100" i="8"/>
  <c r="BR100" i="8"/>
  <c r="BQ100" i="8"/>
  <c r="BP100" i="8"/>
  <c r="BO100" i="8"/>
  <c r="BN100" i="8"/>
  <c r="BM100" i="8"/>
  <c r="BL100" i="8"/>
  <c r="BK100" i="8"/>
  <c r="BJ100" i="8"/>
  <c r="BI100" i="8"/>
  <c r="BH100" i="8"/>
  <c r="BG100" i="8"/>
  <c r="BF100" i="8"/>
  <c r="BE100" i="8"/>
  <c r="BD100" i="8"/>
  <c r="BC100" i="8"/>
  <c r="BB100" i="8"/>
  <c r="BA100" i="8"/>
  <c r="AZ100" i="8"/>
  <c r="AY100" i="8"/>
  <c r="AX100" i="8"/>
  <c r="AW100" i="8"/>
  <c r="AV100" i="8"/>
  <c r="AU100" i="8"/>
  <c r="AT100" i="8"/>
  <c r="AS100" i="8"/>
  <c r="AR100" i="8"/>
  <c r="AQ100" i="8"/>
  <c r="AP100" i="8"/>
  <c r="AO100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BW99" i="8"/>
  <c r="BV99" i="8"/>
  <c r="BU99" i="8"/>
  <c r="BT99" i="8"/>
  <c r="BS99" i="8"/>
  <c r="BR99" i="8"/>
  <c r="BQ99" i="8"/>
  <c r="BP99" i="8"/>
  <c r="BO99" i="8"/>
  <c r="BN99" i="8"/>
  <c r="BM99" i="8"/>
  <c r="BL99" i="8"/>
  <c r="BK99" i="8"/>
  <c r="BJ99" i="8"/>
  <c r="BI99" i="8"/>
  <c r="BH99" i="8"/>
  <c r="BG99" i="8"/>
  <c r="BF99" i="8"/>
  <c r="BE99" i="8"/>
  <c r="BD99" i="8"/>
  <c r="BC99" i="8"/>
  <c r="BB99" i="8"/>
  <c r="BA99" i="8"/>
  <c r="AZ99" i="8"/>
  <c r="AY99" i="8"/>
  <c r="AX99" i="8"/>
  <c r="AW99" i="8"/>
  <c r="AV99" i="8"/>
  <c r="AU99" i="8"/>
  <c r="AT99" i="8"/>
  <c r="AS99" i="8"/>
  <c r="AR99" i="8"/>
  <c r="AQ99" i="8"/>
  <c r="AP99" i="8"/>
  <c r="AO99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BW98" i="8"/>
  <c r="BW104" i="8" s="1"/>
  <c r="BV98" i="8"/>
  <c r="BU98" i="8"/>
  <c r="BT98" i="8"/>
  <c r="BS98" i="8"/>
  <c r="BS104" i="8" s="1"/>
  <c r="BR98" i="8"/>
  <c r="BQ98" i="8"/>
  <c r="BP98" i="8"/>
  <c r="BO98" i="8"/>
  <c r="BN98" i="8"/>
  <c r="BM98" i="8"/>
  <c r="BL98" i="8"/>
  <c r="BK98" i="8"/>
  <c r="BJ98" i="8"/>
  <c r="BI98" i="8"/>
  <c r="BH98" i="8"/>
  <c r="BH104" i="8" s="1"/>
  <c r="BG98" i="8"/>
  <c r="BG104" i="8" s="1"/>
  <c r="BF98" i="8"/>
  <c r="BE98" i="8"/>
  <c r="BD98" i="8"/>
  <c r="BC98" i="8"/>
  <c r="BC104" i="8" s="1"/>
  <c r="BB98" i="8"/>
  <c r="BA98" i="8"/>
  <c r="AZ98" i="8"/>
  <c r="AY98" i="8"/>
  <c r="AX98" i="8"/>
  <c r="AW98" i="8"/>
  <c r="AV98" i="8"/>
  <c r="AU98" i="8"/>
  <c r="AT98" i="8"/>
  <c r="AS98" i="8"/>
  <c r="AR98" i="8"/>
  <c r="AR104" i="8" s="1"/>
  <c r="AQ98" i="8"/>
  <c r="AQ104" i="8" s="1"/>
  <c r="AP98" i="8"/>
  <c r="AO98" i="8"/>
  <c r="AN98" i="8"/>
  <c r="AM98" i="8"/>
  <c r="AM104" i="8" s="1"/>
  <c r="AL98" i="8"/>
  <c r="AK98" i="8"/>
  <c r="AJ98" i="8"/>
  <c r="AI98" i="8"/>
  <c r="AH98" i="8"/>
  <c r="AG98" i="8"/>
  <c r="AF98" i="8"/>
  <c r="AE98" i="8"/>
  <c r="AD98" i="8"/>
  <c r="AC98" i="8"/>
  <c r="AB98" i="8"/>
  <c r="AB104" i="8" s="1"/>
  <c r="AA98" i="8"/>
  <c r="AA104" i="8" s="1"/>
  <c r="Z98" i="8"/>
  <c r="Y98" i="8"/>
  <c r="X98" i="8"/>
  <c r="W98" i="8"/>
  <c r="W104" i="8" s="1"/>
  <c r="V98" i="8"/>
  <c r="U98" i="8"/>
  <c r="T98" i="8"/>
  <c r="S98" i="8"/>
  <c r="R98" i="8"/>
  <c r="Q98" i="8"/>
  <c r="P98" i="8"/>
  <c r="O98" i="8"/>
  <c r="N98" i="8"/>
  <c r="M98" i="8"/>
  <c r="L98" i="8"/>
  <c r="L104" i="8" s="1"/>
  <c r="K98" i="8"/>
  <c r="K104" i="8" s="1"/>
  <c r="J98" i="8"/>
  <c r="I98" i="8"/>
  <c r="H98" i="8"/>
  <c r="G98" i="8"/>
  <c r="G104" i="8" s="1"/>
  <c r="F98" i="8"/>
  <c r="E98" i="8"/>
  <c r="D98" i="8"/>
  <c r="BW97" i="8"/>
  <c r="BW103" i="8" s="1"/>
  <c r="BV97" i="8"/>
  <c r="BV103" i="8" s="1"/>
  <c r="BU97" i="8"/>
  <c r="BU103" i="8" s="1"/>
  <c r="BT97" i="8"/>
  <c r="BT103" i="8" s="1"/>
  <c r="BS97" i="8"/>
  <c r="BS103" i="8" s="1"/>
  <c r="BR97" i="8"/>
  <c r="BR103" i="8" s="1"/>
  <c r="BQ97" i="8"/>
  <c r="BQ103" i="8" s="1"/>
  <c r="BP97" i="8"/>
  <c r="BP103" i="8" s="1"/>
  <c r="BO97" i="8"/>
  <c r="BO103" i="8" s="1"/>
  <c r="BN97" i="8"/>
  <c r="BN103" i="8" s="1"/>
  <c r="BM97" i="8"/>
  <c r="BM103" i="8" s="1"/>
  <c r="BL97" i="8"/>
  <c r="BL103" i="8" s="1"/>
  <c r="BK97" i="8"/>
  <c r="BK103" i="8" s="1"/>
  <c r="BJ97" i="8"/>
  <c r="BJ103" i="8" s="1"/>
  <c r="BI97" i="8"/>
  <c r="BI103" i="8" s="1"/>
  <c r="BH97" i="8"/>
  <c r="BH103" i="8" s="1"/>
  <c r="BG97" i="8"/>
  <c r="BG103" i="8" s="1"/>
  <c r="BF97" i="8"/>
  <c r="BF103" i="8" s="1"/>
  <c r="BE97" i="8"/>
  <c r="BE103" i="8" s="1"/>
  <c r="BD97" i="8"/>
  <c r="BD103" i="8" s="1"/>
  <c r="BC97" i="8"/>
  <c r="BC103" i="8" s="1"/>
  <c r="BB97" i="8"/>
  <c r="BB103" i="8" s="1"/>
  <c r="BA97" i="8"/>
  <c r="BA103" i="8" s="1"/>
  <c r="AZ97" i="8"/>
  <c r="AZ103" i="8" s="1"/>
  <c r="AY97" i="8"/>
  <c r="AY103" i="8" s="1"/>
  <c r="AX97" i="8"/>
  <c r="AX103" i="8" s="1"/>
  <c r="AW97" i="8"/>
  <c r="AW103" i="8" s="1"/>
  <c r="AV97" i="8"/>
  <c r="AV103" i="8" s="1"/>
  <c r="AU97" i="8"/>
  <c r="AU103" i="8" s="1"/>
  <c r="AT97" i="8"/>
  <c r="AT103" i="8" s="1"/>
  <c r="AS97" i="8"/>
  <c r="AS103" i="8" s="1"/>
  <c r="AR97" i="8"/>
  <c r="AR103" i="8" s="1"/>
  <c r="AQ97" i="8"/>
  <c r="AQ103" i="8" s="1"/>
  <c r="AP97" i="8"/>
  <c r="AP103" i="8" s="1"/>
  <c r="AO97" i="8"/>
  <c r="AO103" i="8" s="1"/>
  <c r="AN97" i="8"/>
  <c r="AN103" i="8" s="1"/>
  <c r="AM97" i="8"/>
  <c r="AM103" i="8" s="1"/>
  <c r="AL97" i="8"/>
  <c r="AL103" i="8" s="1"/>
  <c r="AK97" i="8"/>
  <c r="AK103" i="8" s="1"/>
  <c r="AJ97" i="8"/>
  <c r="AJ103" i="8" s="1"/>
  <c r="AI97" i="8"/>
  <c r="AI103" i="8" s="1"/>
  <c r="AH97" i="8"/>
  <c r="AH103" i="8" s="1"/>
  <c r="AG97" i="8"/>
  <c r="AG103" i="8" s="1"/>
  <c r="AF97" i="8"/>
  <c r="AF103" i="8" s="1"/>
  <c r="AE97" i="8"/>
  <c r="AE103" i="8" s="1"/>
  <c r="AD97" i="8"/>
  <c r="AD103" i="8" s="1"/>
  <c r="AC97" i="8"/>
  <c r="AC103" i="8" s="1"/>
  <c r="AB97" i="8"/>
  <c r="AB103" i="8" s="1"/>
  <c r="AA97" i="8"/>
  <c r="AA103" i="8" s="1"/>
  <c r="Z97" i="8"/>
  <c r="Z103" i="8" s="1"/>
  <c r="Y97" i="8"/>
  <c r="Y103" i="8" s="1"/>
  <c r="X97" i="8"/>
  <c r="X103" i="8" s="1"/>
  <c r="W97" i="8"/>
  <c r="W103" i="8" s="1"/>
  <c r="V97" i="8"/>
  <c r="V103" i="8" s="1"/>
  <c r="U97" i="8"/>
  <c r="U103" i="8" s="1"/>
  <c r="T97" i="8"/>
  <c r="T103" i="8" s="1"/>
  <c r="S97" i="8"/>
  <c r="S103" i="8" s="1"/>
  <c r="R97" i="8"/>
  <c r="R103" i="8" s="1"/>
  <c r="Q97" i="8"/>
  <c r="Q103" i="8" s="1"/>
  <c r="P97" i="8"/>
  <c r="P103" i="8" s="1"/>
  <c r="O97" i="8"/>
  <c r="O103" i="8" s="1"/>
  <c r="N97" i="8"/>
  <c r="N103" i="8" s="1"/>
  <c r="M97" i="8"/>
  <c r="M103" i="8" s="1"/>
  <c r="L97" i="8"/>
  <c r="L103" i="8" s="1"/>
  <c r="K97" i="8"/>
  <c r="K103" i="8" s="1"/>
  <c r="J97" i="8"/>
  <c r="J103" i="8" s="1"/>
  <c r="I97" i="8"/>
  <c r="I103" i="8" s="1"/>
  <c r="H97" i="8"/>
  <c r="H103" i="8" s="1"/>
  <c r="G97" i="8"/>
  <c r="G103" i="8" s="1"/>
  <c r="F97" i="8"/>
  <c r="F103" i="8" s="1"/>
  <c r="E97" i="8"/>
  <c r="E103" i="8" s="1"/>
  <c r="D97" i="8"/>
  <c r="D103" i="8" s="1"/>
  <c r="BW96" i="8"/>
  <c r="BV96" i="8"/>
  <c r="BU96" i="8"/>
  <c r="BT96" i="8"/>
  <c r="BR96" i="8"/>
  <c r="BQ96" i="8"/>
  <c r="BO96" i="8"/>
  <c r="BN96" i="8"/>
  <c r="BM96" i="8"/>
  <c r="BL96" i="8"/>
  <c r="BK96" i="8"/>
  <c r="BJ96" i="8"/>
  <c r="BI96" i="8"/>
  <c r="BH96" i="8"/>
  <c r="BF96" i="8"/>
  <c r="BE96" i="8"/>
  <c r="BC96" i="8"/>
  <c r="BB96" i="8"/>
  <c r="BA96" i="8"/>
  <c r="AZ96" i="8"/>
  <c r="AY96" i="8"/>
  <c r="AX96" i="8"/>
  <c r="AW96" i="8"/>
  <c r="AV96" i="8"/>
  <c r="AT96" i="8"/>
  <c r="AS96" i="8"/>
  <c r="AQ96" i="8"/>
  <c r="AP96" i="8"/>
  <c r="AO96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BW89" i="8"/>
  <c r="BV89" i="8"/>
  <c r="BU89" i="8"/>
  <c r="BT89" i="8"/>
  <c r="BR89" i="8"/>
  <c r="BQ89" i="8"/>
  <c r="BO89" i="8"/>
  <c r="BN89" i="8"/>
  <c r="BM89" i="8"/>
  <c r="BL89" i="8"/>
  <c r="BK89" i="8"/>
  <c r="BJ89" i="8"/>
  <c r="BI89" i="8"/>
  <c r="BH89" i="8"/>
  <c r="BF89" i="8"/>
  <c r="BE89" i="8"/>
  <c r="BC89" i="8"/>
  <c r="BB89" i="8"/>
  <c r="BA89" i="8"/>
  <c r="AZ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BW82" i="8"/>
  <c r="BV82" i="8"/>
  <c r="BU82" i="8"/>
  <c r="BT82" i="8"/>
  <c r="BS82" i="8"/>
  <c r="BR82" i="8"/>
  <c r="BQ82" i="8"/>
  <c r="BP82" i="8"/>
  <c r="BO82" i="8"/>
  <c r="BN82" i="8"/>
  <c r="BM82" i="8"/>
  <c r="BL82" i="8"/>
  <c r="BK82" i="8"/>
  <c r="BJ82" i="8"/>
  <c r="BI82" i="8"/>
  <c r="BH82" i="8"/>
  <c r="BG82" i="8"/>
  <c r="BF82" i="8"/>
  <c r="BE82" i="8"/>
  <c r="BD82" i="8"/>
  <c r="BC82" i="8"/>
  <c r="BB82" i="8"/>
  <c r="BA82" i="8"/>
  <c r="AZ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BW75" i="8"/>
  <c r="BV75" i="8"/>
  <c r="BU75" i="8"/>
  <c r="BT75" i="8"/>
  <c r="BS75" i="8"/>
  <c r="BR75" i="8"/>
  <c r="BQ75" i="8"/>
  <c r="BP75" i="8"/>
  <c r="BO75" i="8"/>
  <c r="BN75" i="8"/>
  <c r="BM75" i="8"/>
  <c r="BL75" i="8"/>
  <c r="BK75" i="8"/>
  <c r="BJ75" i="8"/>
  <c r="BI75" i="8"/>
  <c r="BH75" i="8"/>
  <c r="BG75" i="8"/>
  <c r="BF75" i="8"/>
  <c r="BE75" i="8"/>
  <c r="BD75" i="8"/>
  <c r="BC75" i="8"/>
  <c r="BB75" i="8"/>
  <c r="BA75" i="8"/>
  <c r="AZ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BW68" i="8"/>
  <c r="BV68" i="8"/>
  <c r="BU68" i="8"/>
  <c r="BT68" i="8"/>
  <c r="BS68" i="8"/>
  <c r="BR68" i="8"/>
  <c r="BQ68" i="8"/>
  <c r="BO68" i="8"/>
  <c r="BN68" i="8"/>
  <c r="BM68" i="8"/>
  <c r="BL68" i="8"/>
  <c r="BK68" i="8"/>
  <c r="BJ68" i="8"/>
  <c r="BI68" i="8"/>
  <c r="BH68" i="8"/>
  <c r="BG68" i="8"/>
  <c r="BF68" i="8"/>
  <c r="BE68" i="8"/>
  <c r="BC68" i="8"/>
  <c r="BB68" i="8"/>
  <c r="BA68" i="8"/>
  <c r="AZ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BW61" i="8"/>
  <c r="BV61" i="8"/>
  <c r="BU61" i="8"/>
  <c r="BT61" i="8"/>
  <c r="BS61" i="8"/>
  <c r="BR61" i="8"/>
  <c r="BQ61" i="8"/>
  <c r="BO61" i="8"/>
  <c r="BN61" i="8"/>
  <c r="BM61" i="8"/>
  <c r="BL61" i="8"/>
  <c r="BK61" i="8"/>
  <c r="BJ61" i="8"/>
  <c r="BI61" i="8"/>
  <c r="BH61" i="8"/>
  <c r="BG61" i="8"/>
  <c r="BF61" i="8"/>
  <c r="BE61" i="8"/>
  <c r="BC61" i="8"/>
  <c r="BB61" i="8"/>
  <c r="BA61" i="8"/>
  <c r="AZ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BW54" i="8"/>
  <c r="BV54" i="8"/>
  <c r="BU54" i="8"/>
  <c r="BT54" i="8"/>
  <c r="BS54" i="8"/>
  <c r="BR54" i="8"/>
  <c r="BQ54" i="8"/>
  <c r="BO54" i="8"/>
  <c r="BN54" i="8"/>
  <c r="BM54" i="8"/>
  <c r="BL54" i="8"/>
  <c r="BK54" i="8"/>
  <c r="BJ54" i="8"/>
  <c r="BI54" i="8"/>
  <c r="BH54" i="8"/>
  <c r="BG54" i="8"/>
  <c r="BF54" i="8"/>
  <c r="BE54" i="8"/>
  <c r="BC54" i="8"/>
  <c r="BB54" i="8"/>
  <c r="BA54" i="8"/>
  <c r="AZ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BW45" i="8"/>
  <c r="BV45" i="8"/>
  <c r="BU45" i="8"/>
  <c r="BT45" i="8"/>
  <c r="BS45" i="8"/>
  <c r="BR45" i="8"/>
  <c r="BQ45" i="8"/>
  <c r="BP45" i="8"/>
  <c r="BO45" i="8"/>
  <c r="BN45" i="8"/>
  <c r="BM45" i="8"/>
  <c r="BL45" i="8"/>
  <c r="BK45" i="8"/>
  <c r="BJ45" i="8"/>
  <c r="BI45" i="8"/>
  <c r="BH45" i="8"/>
  <c r="BG45" i="8"/>
  <c r="BF45" i="8"/>
  <c r="BE45" i="8"/>
  <c r="BD45" i="8"/>
  <c r="BC45" i="8"/>
  <c r="BB45" i="8"/>
  <c r="BA45" i="8"/>
  <c r="AZ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BW38" i="8"/>
  <c r="BV38" i="8"/>
  <c r="BU38" i="8"/>
  <c r="BT38" i="8"/>
  <c r="BS38" i="8"/>
  <c r="BR38" i="8"/>
  <c r="BQ38" i="8"/>
  <c r="BP38" i="8"/>
  <c r="BO38" i="8"/>
  <c r="BN38" i="8"/>
  <c r="BM38" i="8"/>
  <c r="BL38" i="8"/>
  <c r="BK38" i="8"/>
  <c r="BJ38" i="8"/>
  <c r="BI38" i="8"/>
  <c r="BH38" i="8"/>
  <c r="BG38" i="8"/>
  <c r="BF38" i="8"/>
  <c r="BE38" i="8"/>
  <c r="BD38" i="8"/>
  <c r="BC38" i="8"/>
  <c r="BB38" i="8"/>
  <c r="BA38" i="8"/>
  <c r="AZ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BW31" i="8"/>
  <c r="BV31" i="8"/>
  <c r="BU31" i="8"/>
  <c r="BT31" i="8"/>
  <c r="BS31" i="8"/>
  <c r="BR31" i="8"/>
  <c r="BQ31" i="8"/>
  <c r="BP31" i="8"/>
  <c r="BO31" i="8"/>
  <c r="BN31" i="8"/>
  <c r="BM31" i="8"/>
  <c r="BL31" i="8"/>
  <c r="BK31" i="8"/>
  <c r="BJ31" i="8"/>
  <c r="BI31" i="8"/>
  <c r="BH31" i="8"/>
  <c r="BG31" i="8"/>
  <c r="BF31" i="8"/>
  <c r="BE31" i="8"/>
  <c r="BD31" i="8"/>
  <c r="BC31" i="8"/>
  <c r="BB31" i="8"/>
  <c r="BA31" i="8"/>
  <c r="AZ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BW24" i="8"/>
  <c r="BV24" i="8"/>
  <c r="BU24" i="8"/>
  <c r="BT24" i="8"/>
  <c r="BS24" i="8"/>
  <c r="BR24" i="8"/>
  <c r="BQ24" i="8"/>
  <c r="BP24" i="8"/>
  <c r="BO24" i="8"/>
  <c r="BN24" i="8"/>
  <c r="BM24" i="8"/>
  <c r="BL24" i="8"/>
  <c r="BK24" i="8"/>
  <c r="BJ24" i="8"/>
  <c r="BI24" i="8"/>
  <c r="BH24" i="8"/>
  <c r="BG24" i="8"/>
  <c r="BF24" i="8"/>
  <c r="BE24" i="8"/>
  <c r="BD24" i="8"/>
  <c r="BC24" i="8"/>
  <c r="BB24" i="8"/>
  <c r="BA24" i="8"/>
  <c r="AZ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BW17" i="8"/>
  <c r="BV17" i="8"/>
  <c r="BU17" i="8"/>
  <c r="BT17" i="8"/>
  <c r="BS17" i="8"/>
  <c r="BR17" i="8"/>
  <c r="BQ17" i="8"/>
  <c r="BP17" i="8"/>
  <c r="BO17" i="8"/>
  <c r="BN17" i="8"/>
  <c r="BM17" i="8"/>
  <c r="BL17" i="8"/>
  <c r="BK17" i="8"/>
  <c r="BJ17" i="8"/>
  <c r="BI17" i="8"/>
  <c r="BH17" i="8"/>
  <c r="BG17" i="8"/>
  <c r="BF17" i="8"/>
  <c r="BE17" i="8"/>
  <c r="BD17" i="8"/>
  <c r="BC17" i="8"/>
  <c r="BB17" i="8"/>
  <c r="BA17" i="8"/>
  <c r="AZ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BW10" i="8"/>
  <c r="BV10" i="8"/>
  <c r="BU10" i="8"/>
  <c r="BT10" i="8"/>
  <c r="BS10" i="8"/>
  <c r="BR10" i="8"/>
  <c r="BQ10" i="8"/>
  <c r="BP10" i="8"/>
  <c r="BO10" i="8"/>
  <c r="BN10" i="8"/>
  <c r="BM10" i="8"/>
  <c r="BL10" i="8"/>
  <c r="BK10" i="8"/>
  <c r="BJ10" i="8"/>
  <c r="BI10" i="8"/>
  <c r="BH10" i="8"/>
  <c r="BG10" i="8"/>
  <c r="BF10" i="8"/>
  <c r="BE10" i="8"/>
  <c r="BD10" i="8"/>
  <c r="BC10" i="8"/>
  <c r="BB10" i="8"/>
  <c r="BA10" i="8"/>
  <c r="AZ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A1" i="8"/>
  <c r="BW139" i="7"/>
  <c r="BV139" i="7"/>
  <c r="BU139" i="7"/>
  <c r="BT139" i="7"/>
  <c r="BS139" i="7"/>
  <c r="BR139" i="7"/>
  <c r="BQ139" i="7"/>
  <c r="BP139" i="7"/>
  <c r="BO139" i="7"/>
  <c r="BN139" i="7"/>
  <c r="BM139" i="7"/>
  <c r="BL139" i="7"/>
  <c r="BK139" i="7"/>
  <c r="BJ139" i="7"/>
  <c r="BI139" i="7"/>
  <c r="BH139" i="7"/>
  <c r="BG139" i="7"/>
  <c r="BF139" i="7"/>
  <c r="BE139" i="7"/>
  <c r="BD139" i="7"/>
  <c r="BC139" i="7"/>
  <c r="BB139" i="7"/>
  <c r="BA139" i="7"/>
  <c r="AZ139" i="7"/>
  <c r="AY139" i="7"/>
  <c r="AX139" i="7"/>
  <c r="AW139" i="7"/>
  <c r="AV139" i="7"/>
  <c r="AU139" i="7"/>
  <c r="AT139" i="7"/>
  <c r="AS139" i="7"/>
  <c r="AR139" i="7"/>
  <c r="AQ139" i="7"/>
  <c r="AP139" i="7"/>
  <c r="AO139" i="7"/>
  <c r="AN139" i="7"/>
  <c r="AM139" i="7"/>
  <c r="AL139" i="7"/>
  <c r="AK139" i="7"/>
  <c r="AJ139" i="7"/>
  <c r="AI139" i="7"/>
  <c r="AH139" i="7"/>
  <c r="AG139" i="7"/>
  <c r="AF139" i="7"/>
  <c r="AE139" i="7"/>
  <c r="AD139" i="7"/>
  <c r="AC139" i="7"/>
  <c r="AB139" i="7"/>
  <c r="AA139" i="7"/>
  <c r="Z139" i="7"/>
  <c r="Y139" i="7"/>
  <c r="X139" i="7"/>
  <c r="W139" i="7"/>
  <c r="V139" i="7"/>
  <c r="U139" i="7"/>
  <c r="T139" i="7"/>
  <c r="S139" i="7"/>
  <c r="R139" i="7"/>
  <c r="Q139" i="7"/>
  <c r="P139" i="7"/>
  <c r="O139" i="7"/>
  <c r="N139" i="7"/>
  <c r="M139" i="7"/>
  <c r="L139" i="7"/>
  <c r="K139" i="7"/>
  <c r="J139" i="7"/>
  <c r="I139" i="7"/>
  <c r="H139" i="7"/>
  <c r="G139" i="7"/>
  <c r="F139" i="7"/>
  <c r="E139" i="7"/>
  <c r="D139" i="7"/>
  <c r="BW138" i="7"/>
  <c r="BV138" i="7"/>
  <c r="BU138" i="7"/>
  <c r="BT138" i="7"/>
  <c r="BS138" i="7"/>
  <c r="BR138" i="7"/>
  <c r="BQ138" i="7"/>
  <c r="BP138" i="7"/>
  <c r="BO138" i="7"/>
  <c r="BN138" i="7"/>
  <c r="BM138" i="7"/>
  <c r="BL138" i="7"/>
  <c r="BK138" i="7"/>
  <c r="BJ138" i="7"/>
  <c r="BI138" i="7"/>
  <c r="BH138" i="7"/>
  <c r="BG138" i="7"/>
  <c r="BF138" i="7"/>
  <c r="BE138" i="7"/>
  <c r="BD138" i="7"/>
  <c r="BC138" i="7"/>
  <c r="BB138" i="7"/>
  <c r="BA138" i="7"/>
  <c r="AZ138" i="7"/>
  <c r="AY138" i="7"/>
  <c r="AX138" i="7"/>
  <c r="AW138" i="7"/>
  <c r="AV138" i="7"/>
  <c r="AU138" i="7"/>
  <c r="AT138" i="7"/>
  <c r="AS138" i="7"/>
  <c r="AR138" i="7"/>
  <c r="AQ138" i="7"/>
  <c r="AP138" i="7"/>
  <c r="AO138" i="7"/>
  <c r="AN138" i="7"/>
  <c r="AM138" i="7"/>
  <c r="AL138" i="7"/>
  <c r="AK138" i="7"/>
  <c r="AJ138" i="7"/>
  <c r="AI138" i="7"/>
  <c r="AH138" i="7"/>
  <c r="AG138" i="7"/>
  <c r="AF138" i="7"/>
  <c r="AE138" i="7"/>
  <c r="AD138" i="7"/>
  <c r="AC138" i="7"/>
  <c r="AB138" i="7"/>
  <c r="AA138" i="7"/>
  <c r="Z138" i="7"/>
  <c r="Y138" i="7"/>
  <c r="X138" i="7"/>
  <c r="W138" i="7"/>
  <c r="V138" i="7"/>
  <c r="U138" i="7"/>
  <c r="T138" i="7"/>
  <c r="S138" i="7"/>
  <c r="R138" i="7"/>
  <c r="Q138" i="7"/>
  <c r="P138" i="7"/>
  <c r="O138" i="7"/>
  <c r="N138" i="7"/>
  <c r="M138" i="7"/>
  <c r="L138" i="7"/>
  <c r="K138" i="7"/>
  <c r="J138" i="7"/>
  <c r="I138" i="7"/>
  <c r="H138" i="7"/>
  <c r="G138" i="7"/>
  <c r="F138" i="7"/>
  <c r="E138" i="7"/>
  <c r="D138" i="7"/>
  <c r="BW137" i="7"/>
  <c r="BV137" i="7"/>
  <c r="BU137" i="7"/>
  <c r="BT137" i="7"/>
  <c r="BS137" i="7"/>
  <c r="BR137" i="7"/>
  <c r="BQ137" i="7"/>
  <c r="BP137" i="7"/>
  <c r="BO137" i="7"/>
  <c r="BN137" i="7"/>
  <c r="BM137" i="7"/>
  <c r="BL137" i="7"/>
  <c r="BK137" i="7"/>
  <c r="BJ137" i="7"/>
  <c r="BI137" i="7"/>
  <c r="BH137" i="7"/>
  <c r="BG137" i="7"/>
  <c r="BF137" i="7"/>
  <c r="BE137" i="7"/>
  <c r="BD137" i="7"/>
  <c r="BC137" i="7"/>
  <c r="BB137" i="7"/>
  <c r="BA137" i="7"/>
  <c r="AZ137" i="7"/>
  <c r="AY137" i="7"/>
  <c r="AX137" i="7"/>
  <c r="AW137" i="7"/>
  <c r="AV137" i="7"/>
  <c r="AU137" i="7"/>
  <c r="AT137" i="7"/>
  <c r="AS137" i="7"/>
  <c r="AR137" i="7"/>
  <c r="AQ137" i="7"/>
  <c r="AP137" i="7"/>
  <c r="AO137" i="7"/>
  <c r="AN137" i="7"/>
  <c r="AM137" i="7"/>
  <c r="AL137" i="7"/>
  <c r="AK137" i="7"/>
  <c r="AJ137" i="7"/>
  <c r="AI137" i="7"/>
  <c r="AH137" i="7"/>
  <c r="AG137" i="7"/>
  <c r="AF137" i="7"/>
  <c r="AE137" i="7"/>
  <c r="AD137" i="7"/>
  <c r="AC137" i="7"/>
  <c r="AB137" i="7"/>
  <c r="AA137" i="7"/>
  <c r="Z137" i="7"/>
  <c r="Y137" i="7"/>
  <c r="X137" i="7"/>
  <c r="W137" i="7"/>
  <c r="V137" i="7"/>
  <c r="U137" i="7"/>
  <c r="T137" i="7"/>
  <c r="S137" i="7"/>
  <c r="R137" i="7"/>
  <c r="Q137" i="7"/>
  <c r="P137" i="7"/>
  <c r="O137" i="7"/>
  <c r="N137" i="7"/>
  <c r="M137" i="7"/>
  <c r="L137" i="7"/>
  <c r="K137" i="7"/>
  <c r="J137" i="7"/>
  <c r="I137" i="7"/>
  <c r="H137" i="7"/>
  <c r="G137" i="7"/>
  <c r="F137" i="7"/>
  <c r="E137" i="7"/>
  <c r="D137" i="7"/>
  <c r="BW136" i="7"/>
  <c r="BV136" i="7"/>
  <c r="BU136" i="7"/>
  <c r="BT136" i="7"/>
  <c r="BS136" i="7"/>
  <c r="BR136" i="7"/>
  <c r="BQ136" i="7"/>
  <c r="BP136" i="7"/>
  <c r="BO136" i="7"/>
  <c r="BN136" i="7"/>
  <c r="BM136" i="7"/>
  <c r="BL136" i="7"/>
  <c r="BK136" i="7"/>
  <c r="BJ136" i="7"/>
  <c r="BI136" i="7"/>
  <c r="BH136" i="7"/>
  <c r="BG136" i="7"/>
  <c r="BF136" i="7"/>
  <c r="BE136" i="7"/>
  <c r="BD136" i="7"/>
  <c r="BC136" i="7"/>
  <c r="BB136" i="7"/>
  <c r="BA136" i="7"/>
  <c r="AZ136" i="7"/>
  <c r="AY136" i="7"/>
  <c r="AX136" i="7"/>
  <c r="AW136" i="7"/>
  <c r="AV136" i="7"/>
  <c r="AU136" i="7"/>
  <c r="AT136" i="7"/>
  <c r="AS136" i="7"/>
  <c r="AR136" i="7"/>
  <c r="AQ136" i="7"/>
  <c r="AP136" i="7"/>
  <c r="AO136" i="7"/>
  <c r="AN136" i="7"/>
  <c r="AM136" i="7"/>
  <c r="AL136" i="7"/>
  <c r="AK136" i="7"/>
  <c r="AJ136" i="7"/>
  <c r="AI136" i="7"/>
  <c r="AH136" i="7"/>
  <c r="AG136" i="7"/>
  <c r="AF136" i="7"/>
  <c r="AE136" i="7"/>
  <c r="AD136" i="7"/>
  <c r="AC136" i="7"/>
  <c r="AB136" i="7"/>
  <c r="AA136" i="7"/>
  <c r="Z136" i="7"/>
  <c r="Y136" i="7"/>
  <c r="X136" i="7"/>
  <c r="W136" i="7"/>
  <c r="V136" i="7"/>
  <c r="U136" i="7"/>
  <c r="T136" i="7"/>
  <c r="S136" i="7"/>
  <c r="R136" i="7"/>
  <c r="Q136" i="7"/>
  <c r="P136" i="7"/>
  <c r="O136" i="7"/>
  <c r="N136" i="7"/>
  <c r="M136" i="7"/>
  <c r="L136" i="7"/>
  <c r="K136" i="7"/>
  <c r="J136" i="7"/>
  <c r="I136" i="7"/>
  <c r="H136" i="7"/>
  <c r="G136" i="7"/>
  <c r="F136" i="7"/>
  <c r="E136" i="7"/>
  <c r="D136" i="7"/>
  <c r="BW135" i="7"/>
  <c r="BV135" i="7"/>
  <c r="BV141" i="7" s="1"/>
  <c r="BU135" i="7"/>
  <c r="BU141" i="7" s="1"/>
  <c r="BT135" i="7"/>
  <c r="BS135" i="7"/>
  <c r="BR135" i="7"/>
  <c r="BR141" i="7" s="1"/>
  <c r="BQ135" i="7"/>
  <c r="BP135" i="7"/>
  <c r="BO135" i="7"/>
  <c r="BO141" i="7" s="1"/>
  <c r="BN135" i="7"/>
  <c r="BM135" i="7"/>
  <c r="BL135" i="7"/>
  <c r="BL141" i="7" s="1"/>
  <c r="BK135" i="7"/>
  <c r="BJ135" i="7"/>
  <c r="BI135" i="7"/>
  <c r="BI141" i="7" s="1"/>
  <c r="BH135" i="7"/>
  <c r="BH141" i="7" s="1"/>
  <c r="BG135" i="7"/>
  <c r="BF135" i="7"/>
  <c r="BF141" i="7" s="1"/>
  <c r="BE135" i="7"/>
  <c r="BE141" i="7" s="1"/>
  <c r="BD135" i="7"/>
  <c r="BC135" i="7"/>
  <c r="BB135" i="7"/>
  <c r="BB141" i="7" s="1"/>
  <c r="BA135" i="7"/>
  <c r="AZ135" i="7"/>
  <c r="AY135" i="7"/>
  <c r="AY141" i="7" s="1"/>
  <c r="AX135" i="7"/>
  <c r="AW135" i="7"/>
  <c r="AV135" i="7"/>
  <c r="AV141" i="7" s="1"/>
  <c r="AU135" i="7"/>
  <c r="AT135" i="7"/>
  <c r="AS135" i="7"/>
  <c r="AS141" i="7" s="1"/>
  <c r="AR135" i="7"/>
  <c r="AR141" i="7" s="1"/>
  <c r="AQ135" i="7"/>
  <c r="AP135" i="7"/>
  <c r="AP141" i="7" s="1"/>
  <c r="AO135" i="7"/>
  <c r="AO141" i="7" s="1"/>
  <c r="AN135" i="7"/>
  <c r="AM135" i="7"/>
  <c r="AL135" i="7"/>
  <c r="AL141" i="7" s="1"/>
  <c r="AK135" i="7"/>
  <c r="AJ135" i="7"/>
  <c r="AI135" i="7"/>
  <c r="AI141" i="7" s="1"/>
  <c r="AH135" i="7"/>
  <c r="AG135" i="7"/>
  <c r="AF135" i="7"/>
  <c r="AF141" i="7" s="1"/>
  <c r="AE135" i="7"/>
  <c r="AD135" i="7"/>
  <c r="AC135" i="7"/>
  <c r="AC141" i="7" s="1"/>
  <c r="AB135" i="7"/>
  <c r="AB141" i="7" s="1"/>
  <c r="AA135" i="7"/>
  <c r="Z135" i="7"/>
  <c r="Z141" i="7" s="1"/>
  <c r="Y135" i="7"/>
  <c r="Y141" i="7" s="1"/>
  <c r="X135" i="7"/>
  <c r="W135" i="7"/>
  <c r="V135" i="7"/>
  <c r="V141" i="7" s="1"/>
  <c r="U135" i="7"/>
  <c r="T135" i="7"/>
  <c r="S135" i="7"/>
  <c r="S141" i="7" s="1"/>
  <c r="R135" i="7"/>
  <c r="Q135" i="7"/>
  <c r="P135" i="7"/>
  <c r="P141" i="7" s="1"/>
  <c r="O135" i="7"/>
  <c r="N135" i="7"/>
  <c r="M135" i="7"/>
  <c r="M141" i="7" s="1"/>
  <c r="L135" i="7"/>
  <c r="L141" i="7" s="1"/>
  <c r="K135" i="7"/>
  <c r="J135" i="7"/>
  <c r="J141" i="7" s="1"/>
  <c r="I135" i="7"/>
  <c r="I141" i="7" s="1"/>
  <c r="H135" i="7"/>
  <c r="G135" i="7"/>
  <c r="F135" i="7"/>
  <c r="F141" i="7" s="1"/>
  <c r="E135" i="7"/>
  <c r="D135" i="7"/>
  <c r="BW134" i="7"/>
  <c r="BW140" i="7" s="1"/>
  <c r="BV134" i="7"/>
  <c r="BV140" i="7" s="1"/>
  <c r="BU134" i="7"/>
  <c r="BU140" i="7" s="1"/>
  <c r="BT134" i="7"/>
  <c r="BT140" i="7" s="1"/>
  <c r="BS134" i="7"/>
  <c r="BS140" i="7" s="1"/>
  <c r="BS141" i="7" s="1"/>
  <c r="BR134" i="7"/>
  <c r="BR140" i="7" s="1"/>
  <c r="BQ134" i="7"/>
  <c r="BQ140" i="7" s="1"/>
  <c r="BP134" i="7"/>
  <c r="BP140" i="7" s="1"/>
  <c r="BO134" i="7"/>
  <c r="BO140" i="7" s="1"/>
  <c r="BN134" i="7"/>
  <c r="BN140" i="7" s="1"/>
  <c r="BM134" i="7"/>
  <c r="BM140" i="7" s="1"/>
  <c r="BL134" i="7"/>
  <c r="BL140" i="7" s="1"/>
  <c r="BK134" i="7"/>
  <c r="BK140" i="7" s="1"/>
  <c r="BJ134" i="7"/>
  <c r="BJ140" i="7" s="1"/>
  <c r="BI134" i="7"/>
  <c r="BI140" i="7" s="1"/>
  <c r="BH134" i="7"/>
  <c r="BH140" i="7" s="1"/>
  <c r="BG134" i="7"/>
  <c r="BG140" i="7" s="1"/>
  <c r="BF134" i="7"/>
  <c r="BF140" i="7" s="1"/>
  <c r="BE134" i="7"/>
  <c r="BE140" i="7" s="1"/>
  <c r="BD134" i="7"/>
  <c r="BD140" i="7" s="1"/>
  <c r="BC134" i="7"/>
  <c r="BC140" i="7" s="1"/>
  <c r="BB134" i="7"/>
  <c r="BB140" i="7" s="1"/>
  <c r="BA134" i="7"/>
  <c r="BA140" i="7" s="1"/>
  <c r="AZ134" i="7"/>
  <c r="AZ140" i="7" s="1"/>
  <c r="AY134" i="7"/>
  <c r="AY140" i="7" s="1"/>
  <c r="AX134" i="7"/>
  <c r="AX140" i="7" s="1"/>
  <c r="AW134" i="7"/>
  <c r="AW140" i="7" s="1"/>
  <c r="AV134" i="7"/>
  <c r="AV140" i="7" s="1"/>
  <c r="AU134" i="7"/>
  <c r="AU140" i="7" s="1"/>
  <c r="AT134" i="7"/>
  <c r="AT140" i="7" s="1"/>
  <c r="AS134" i="7"/>
  <c r="AS140" i="7" s="1"/>
  <c r="AR134" i="7"/>
  <c r="AR140" i="7" s="1"/>
  <c r="AQ134" i="7"/>
  <c r="AQ140" i="7" s="1"/>
  <c r="AP134" i="7"/>
  <c r="AP140" i="7" s="1"/>
  <c r="AO134" i="7"/>
  <c r="AO140" i="7" s="1"/>
  <c r="AN134" i="7"/>
  <c r="AN140" i="7" s="1"/>
  <c r="AM134" i="7"/>
  <c r="AM140" i="7" s="1"/>
  <c r="AL134" i="7"/>
  <c r="AL140" i="7" s="1"/>
  <c r="AK134" i="7"/>
  <c r="AK140" i="7" s="1"/>
  <c r="AJ134" i="7"/>
  <c r="AJ140" i="7" s="1"/>
  <c r="AI134" i="7"/>
  <c r="AI140" i="7" s="1"/>
  <c r="AH134" i="7"/>
  <c r="AH140" i="7" s="1"/>
  <c r="AG134" i="7"/>
  <c r="AG140" i="7" s="1"/>
  <c r="AF134" i="7"/>
  <c r="AF140" i="7" s="1"/>
  <c r="AE134" i="7"/>
  <c r="AE140" i="7" s="1"/>
  <c r="AD134" i="7"/>
  <c r="AD140" i="7" s="1"/>
  <c r="AC134" i="7"/>
  <c r="AC140" i="7" s="1"/>
  <c r="AB134" i="7"/>
  <c r="AB140" i="7" s="1"/>
  <c r="AA134" i="7"/>
  <c r="AA140" i="7" s="1"/>
  <c r="Z134" i="7"/>
  <c r="Z140" i="7" s="1"/>
  <c r="Y134" i="7"/>
  <c r="Y140" i="7" s="1"/>
  <c r="X134" i="7"/>
  <c r="X140" i="7" s="1"/>
  <c r="W134" i="7"/>
  <c r="W140" i="7" s="1"/>
  <c r="V134" i="7"/>
  <c r="V140" i="7" s="1"/>
  <c r="U134" i="7"/>
  <c r="U140" i="7" s="1"/>
  <c r="T134" i="7"/>
  <c r="T140" i="7" s="1"/>
  <c r="S134" i="7"/>
  <c r="S140" i="7" s="1"/>
  <c r="R134" i="7"/>
  <c r="R140" i="7" s="1"/>
  <c r="Q134" i="7"/>
  <c r="Q140" i="7" s="1"/>
  <c r="P134" i="7"/>
  <c r="P140" i="7" s="1"/>
  <c r="O134" i="7"/>
  <c r="O140" i="7" s="1"/>
  <c r="N134" i="7"/>
  <c r="N140" i="7" s="1"/>
  <c r="M134" i="7"/>
  <c r="M140" i="7" s="1"/>
  <c r="L134" i="7"/>
  <c r="L140" i="7" s="1"/>
  <c r="K134" i="7"/>
  <c r="K140" i="7" s="1"/>
  <c r="J134" i="7"/>
  <c r="J140" i="7" s="1"/>
  <c r="I134" i="7"/>
  <c r="I140" i="7" s="1"/>
  <c r="H134" i="7"/>
  <c r="H140" i="7" s="1"/>
  <c r="G134" i="7"/>
  <c r="G140" i="7" s="1"/>
  <c r="F134" i="7"/>
  <c r="F140" i="7" s="1"/>
  <c r="E134" i="7"/>
  <c r="E140" i="7" s="1"/>
  <c r="D134" i="7"/>
  <c r="D140" i="7" s="1"/>
  <c r="BW133" i="7"/>
  <c r="BV133" i="7"/>
  <c r="BU133" i="7"/>
  <c r="BT133" i="7"/>
  <c r="BS133" i="7"/>
  <c r="BR133" i="7"/>
  <c r="BQ133" i="7"/>
  <c r="BP133" i="7"/>
  <c r="BO133" i="7"/>
  <c r="BN133" i="7"/>
  <c r="BM133" i="7"/>
  <c r="BL133" i="7"/>
  <c r="BK133" i="7"/>
  <c r="BJ133" i="7"/>
  <c r="BI133" i="7"/>
  <c r="BH133" i="7"/>
  <c r="BG133" i="7"/>
  <c r="BF133" i="7"/>
  <c r="BE133" i="7"/>
  <c r="BD133" i="7"/>
  <c r="BC133" i="7"/>
  <c r="BB133" i="7"/>
  <c r="BA133" i="7"/>
  <c r="AZ133" i="7"/>
  <c r="AY133" i="7"/>
  <c r="AX133" i="7"/>
  <c r="AW133" i="7"/>
  <c r="AV133" i="7"/>
  <c r="AU133" i="7"/>
  <c r="AT133" i="7"/>
  <c r="AS133" i="7"/>
  <c r="AR133" i="7"/>
  <c r="AQ133" i="7"/>
  <c r="AP133" i="7"/>
  <c r="AO133" i="7"/>
  <c r="AN133" i="7"/>
  <c r="AM133" i="7"/>
  <c r="AL133" i="7"/>
  <c r="AK133" i="7"/>
  <c r="AJ133" i="7"/>
  <c r="AI133" i="7"/>
  <c r="AH133" i="7"/>
  <c r="AG133" i="7"/>
  <c r="AF133" i="7"/>
  <c r="AE133" i="7"/>
  <c r="AD133" i="7"/>
  <c r="AC133" i="7"/>
  <c r="AB133" i="7"/>
  <c r="AA133" i="7"/>
  <c r="Z133" i="7"/>
  <c r="Y133" i="7"/>
  <c r="X133" i="7"/>
  <c r="W133" i="7"/>
  <c r="V133" i="7"/>
  <c r="U133" i="7"/>
  <c r="T133" i="7"/>
  <c r="S133" i="7"/>
  <c r="R133" i="7"/>
  <c r="Q133" i="7"/>
  <c r="P133" i="7"/>
  <c r="O133" i="7"/>
  <c r="N133" i="7"/>
  <c r="M133" i="7"/>
  <c r="L133" i="7"/>
  <c r="K133" i="7"/>
  <c r="J133" i="7"/>
  <c r="I133" i="7"/>
  <c r="H133" i="7"/>
  <c r="G133" i="7"/>
  <c r="F133" i="7"/>
  <c r="E133" i="7"/>
  <c r="D133" i="7"/>
  <c r="BW126" i="7"/>
  <c r="BV126" i="7"/>
  <c r="BU126" i="7"/>
  <c r="BT126" i="7"/>
  <c r="BS126" i="7"/>
  <c r="BR126" i="7"/>
  <c r="BQ126" i="7"/>
  <c r="BP126" i="7"/>
  <c r="BO126" i="7"/>
  <c r="BN126" i="7"/>
  <c r="BM126" i="7"/>
  <c r="BL126" i="7"/>
  <c r="BK126" i="7"/>
  <c r="BJ126" i="7"/>
  <c r="BI126" i="7"/>
  <c r="BH126" i="7"/>
  <c r="BG126" i="7"/>
  <c r="BF126" i="7"/>
  <c r="BE126" i="7"/>
  <c r="BD126" i="7"/>
  <c r="BC126" i="7"/>
  <c r="BB126" i="7"/>
  <c r="BA126" i="7"/>
  <c r="AZ126" i="7"/>
  <c r="AM126" i="7"/>
  <c r="AL126" i="7"/>
  <c r="AK126" i="7"/>
  <c r="AJ126" i="7"/>
  <c r="AI126" i="7"/>
  <c r="AH126" i="7"/>
  <c r="AG126" i="7"/>
  <c r="AF126" i="7"/>
  <c r="AE126" i="7"/>
  <c r="AD126" i="7"/>
  <c r="AC126" i="7"/>
  <c r="AB126" i="7"/>
  <c r="AA126" i="7"/>
  <c r="Z126" i="7"/>
  <c r="Y126" i="7"/>
  <c r="X126" i="7"/>
  <c r="W126" i="7"/>
  <c r="V126" i="7"/>
  <c r="U126" i="7"/>
  <c r="T126" i="7"/>
  <c r="S126" i="7"/>
  <c r="R126" i="7"/>
  <c r="Q126" i="7"/>
  <c r="P126" i="7"/>
  <c r="O126" i="7"/>
  <c r="N126" i="7"/>
  <c r="M126" i="7"/>
  <c r="L126" i="7"/>
  <c r="K126" i="7"/>
  <c r="J126" i="7"/>
  <c r="I126" i="7"/>
  <c r="H126" i="7"/>
  <c r="G126" i="7"/>
  <c r="F126" i="7"/>
  <c r="E126" i="7"/>
  <c r="D126" i="7"/>
  <c r="BW119" i="7"/>
  <c r="BV119" i="7"/>
  <c r="BU119" i="7"/>
  <c r="BT119" i="7"/>
  <c r="BS119" i="7"/>
  <c r="BR119" i="7"/>
  <c r="BQ119" i="7"/>
  <c r="BP119" i="7"/>
  <c r="BO119" i="7"/>
  <c r="BN119" i="7"/>
  <c r="BM119" i="7"/>
  <c r="BL119" i="7"/>
  <c r="BK119" i="7"/>
  <c r="BJ119" i="7"/>
  <c r="BI119" i="7"/>
  <c r="BH119" i="7"/>
  <c r="BG119" i="7"/>
  <c r="BF119" i="7"/>
  <c r="BE119" i="7"/>
  <c r="BD119" i="7"/>
  <c r="BC119" i="7"/>
  <c r="BB119" i="7"/>
  <c r="BA119" i="7"/>
  <c r="AZ119" i="7"/>
  <c r="AM119" i="7"/>
  <c r="AL119" i="7"/>
  <c r="AK119" i="7"/>
  <c r="AJ119" i="7"/>
  <c r="AI119" i="7"/>
  <c r="AH119" i="7"/>
  <c r="AG119" i="7"/>
  <c r="AF119" i="7"/>
  <c r="AE119" i="7"/>
  <c r="AD119" i="7"/>
  <c r="AC119" i="7"/>
  <c r="AB119" i="7"/>
  <c r="AA119" i="7"/>
  <c r="Z119" i="7"/>
  <c r="Y119" i="7"/>
  <c r="X119" i="7"/>
  <c r="W119" i="7"/>
  <c r="V119" i="7"/>
  <c r="U119" i="7"/>
  <c r="T119" i="7"/>
  <c r="S119" i="7"/>
  <c r="R119" i="7"/>
  <c r="Q119" i="7"/>
  <c r="P119" i="7"/>
  <c r="O119" i="7"/>
  <c r="N119" i="7"/>
  <c r="M119" i="7"/>
  <c r="L119" i="7"/>
  <c r="K119" i="7"/>
  <c r="J119" i="7"/>
  <c r="I119" i="7"/>
  <c r="H119" i="7"/>
  <c r="G119" i="7"/>
  <c r="F119" i="7"/>
  <c r="E119" i="7"/>
  <c r="D119" i="7"/>
  <c r="BW112" i="7"/>
  <c r="BV112" i="7"/>
  <c r="BU112" i="7"/>
  <c r="BT112" i="7"/>
  <c r="BS112" i="7"/>
  <c r="BR112" i="7"/>
  <c r="BQ112" i="7"/>
  <c r="BP112" i="7"/>
  <c r="BO112" i="7"/>
  <c r="BN112" i="7"/>
  <c r="BM112" i="7"/>
  <c r="BL112" i="7"/>
  <c r="BK112" i="7"/>
  <c r="BJ112" i="7"/>
  <c r="BI112" i="7"/>
  <c r="BH112" i="7"/>
  <c r="BG112" i="7"/>
  <c r="BF112" i="7"/>
  <c r="BE112" i="7"/>
  <c r="BD112" i="7"/>
  <c r="BC112" i="7"/>
  <c r="BB112" i="7"/>
  <c r="BA112" i="7"/>
  <c r="AZ112" i="7"/>
  <c r="AM112" i="7"/>
  <c r="AL112" i="7"/>
  <c r="AK112" i="7"/>
  <c r="AJ112" i="7"/>
  <c r="AI112" i="7"/>
  <c r="AH112" i="7"/>
  <c r="AG112" i="7"/>
  <c r="AF112" i="7"/>
  <c r="AE112" i="7"/>
  <c r="AD112" i="7"/>
  <c r="AC112" i="7"/>
  <c r="AB112" i="7"/>
  <c r="AA112" i="7"/>
  <c r="Z112" i="7"/>
  <c r="Y112" i="7"/>
  <c r="X112" i="7"/>
  <c r="W112" i="7"/>
  <c r="V112" i="7"/>
  <c r="U112" i="7"/>
  <c r="T112" i="7"/>
  <c r="S112" i="7"/>
  <c r="R112" i="7"/>
  <c r="Q112" i="7"/>
  <c r="P112" i="7"/>
  <c r="O112" i="7"/>
  <c r="N112" i="7"/>
  <c r="M112" i="7"/>
  <c r="L112" i="7"/>
  <c r="K112" i="7"/>
  <c r="J112" i="7"/>
  <c r="I112" i="7"/>
  <c r="H112" i="7"/>
  <c r="G112" i="7"/>
  <c r="F112" i="7"/>
  <c r="E112" i="7"/>
  <c r="D112" i="7"/>
  <c r="BW105" i="7"/>
  <c r="BV105" i="7"/>
  <c r="BU105" i="7"/>
  <c r="BT105" i="7"/>
  <c r="BS105" i="7"/>
  <c r="BR105" i="7"/>
  <c r="BQ105" i="7"/>
  <c r="BP105" i="7"/>
  <c r="BO105" i="7"/>
  <c r="BN105" i="7"/>
  <c r="BM105" i="7"/>
  <c r="BL105" i="7"/>
  <c r="BK105" i="7"/>
  <c r="BJ105" i="7"/>
  <c r="BI105" i="7"/>
  <c r="BH105" i="7"/>
  <c r="BG105" i="7"/>
  <c r="BF105" i="7"/>
  <c r="BE105" i="7"/>
  <c r="BD105" i="7"/>
  <c r="BC105" i="7"/>
  <c r="BB105" i="7"/>
  <c r="BA105" i="7"/>
  <c r="AZ105" i="7"/>
  <c r="AM105" i="7"/>
  <c r="AL105" i="7"/>
  <c r="AK105" i="7"/>
  <c r="AJ105" i="7"/>
  <c r="AI105" i="7"/>
  <c r="AH105" i="7"/>
  <c r="AG105" i="7"/>
  <c r="AF105" i="7"/>
  <c r="AE105" i="7"/>
  <c r="AD105" i="7"/>
  <c r="AC105" i="7"/>
  <c r="AB105" i="7"/>
  <c r="AA105" i="7"/>
  <c r="Z105" i="7"/>
  <c r="Y105" i="7"/>
  <c r="X105" i="7"/>
  <c r="W105" i="7"/>
  <c r="V105" i="7"/>
  <c r="U105" i="7"/>
  <c r="T105" i="7"/>
  <c r="S105" i="7"/>
  <c r="R105" i="7"/>
  <c r="Q105" i="7"/>
  <c r="P105" i="7"/>
  <c r="O105" i="7"/>
  <c r="N105" i="7"/>
  <c r="M105" i="7"/>
  <c r="L105" i="7"/>
  <c r="K105" i="7"/>
  <c r="J105" i="7"/>
  <c r="I105" i="7"/>
  <c r="H105" i="7"/>
  <c r="G105" i="7"/>
  <c r="F105" i="7"/>
  <c r="E105" i="7"/>
  <c r="D105" i="7"/>
  <c r="BW98" i="7"/>
  <c r="BV98" i="7"/>
  <c r="BU98" i="7"/>
  <c r="BT98" i="7"/>
  <c r="BS98" i="7"/>
  <c r="BR98" i="7"/>
  <c r="BQ98" i="7"/>
  <c r="BP98" i="7"/>
  <c r="BO98" i="7"/>
  <c r="BN98" i="7"/>
  <c r="BM98" i="7"/>
  <c r="BL98" i="7"/>
  <c r="BK98" i="7"/>
  <c r="BJ98" i="7"/>
  <c r="BI98" i="7"/>
  <c r="BH98" i="7"/>
  <c r="BG98" i="7"/>
  <c r="BF98" i="7"/>
  <c r="BE98" i="7"/>
  <c r="BD98" i="7"/>
  <c r="BC98" i="7"/>
  <c r="BB98" i="7"/>
  <c r="BA98" i="7"/>
  <c r="AZ98" i="7"/>
  <c r="AM98" i="7"/>
  <c r="AL98" i="7"/>
  <c r="AK98" i="7"/>
  <c r="AJ98" i="7"/>
  <c r="AI98" i="7"/>
  <c r="AH98" i="7"/>
  <c r="AG98" i="7"/>
  <c r="AF98" i="7"/>
  <c r="AE98" i="7"/>
  <c r="AD98" i="7"/>
  <c r="AC98" i="7"/>
  <c r="AB98" i="7"/>
  <c r="AA98" i="7"/>
  <c r="Z98" i="7"/>
  <c r="Y98" i="7"/>
  <c r="X98" i="7"/>
  <c r="W98" i="7"/>
  <c r="V98" i="7"/>
  <c r="U98" i="7"/>
  <c r="T98" i="7"/>
  <c r="S98" i="7"/>
  <c r="R98" i="7"/>
  <c r="Q98" i="7"/>
  <c r="P98" i="7"/>
  <c r="O98" i="7"/>
  <c r="N98" i="7"/>
  <c r="M98" i="7"/>
  <c r="L98" i="7"/>
  <c r="K98" i="7"/>
  <c r="J98" i="7"/>
  <c r="I98" i="7"/>
  <c r="H98" i="7"/>
  <c r="G98" i="7"/>
  <c r="F98" i="7"/>
  <c r="E98" i="7"/>
  <c r="D98" i="7"/>
  <c r="BW89" i="7"/>
  <c r="BV89" i="7"/>
  <c r="BU89" i="7"/>
  <c r="BT89" i="7"/>
  <c r="BS89" i="7"/>
  <c r="BR89" i="7"/>
  <c r="BQ89" i="7"/>
  <c r="BP89" i="7"/>
  <c r="BO89" i="7"/>
  <c r="BN89" i="7"/>
  <c r="BM89" i="7"/>
  <c r="BL89" i="7"/>
  <c r="BK89" i="7"/>
  <c r="BJ89" i="7"/>
  <c r="BI89" i="7"/>
  <c r="BH89" i="7"/>
  <c r="BG89" i="7"/>
  <c r="BF89" i="7"/>
  <c r="BE89" i="7"/>
  <c r="BD89" i="7"/>
  <c r="BC89" i="7"/>
  <c r="BB89" i="7"/>
  <c r="BA89" i="7"/>
  <c r="AZ89" i="7"/>
  <c r="AM89" i="7"/>
  <c r="AL89" i="7"/>
  <c r="AK89" i="7"/>
  <c r="AJ89" i="7"/>
  <c r="AI89" i="7"/>
  <c r="AH89" i="7"/>
  <c r="AG89" i="7"/>
  <c r="AF89" i="7"/>
  <c r="AE89" i="7"/>
  <c r="AD89" i="7"/>
  <c r="AC89" i="7"/>
  <c r="AB89" i="7"/>
  <c r="AA89" i="7"/>
  <c r="Z89" i="7"/>
  <c r="Y89" i="7"/>
  <c r="X89" i="7"/>
  <c r="W89" i="7"/>
  <c r="V89" i="7"/>
  <c r="U89" i="7"/>
  <c r="T89" i="7"/>
  <c r="S89" i="7"/>
  <c r="R89" i="7"/>
  <c r="Q89" i="7"/>
  <c r="P89" i="7"/>
  <c r="O89" i="7"/>
  <c r="N89" i="7"/>
  <c r="M89" i="7"/>
  <c r="L89" i="7"/>
  <c r="K89" i="7"/>
  <c r="J89" i="7"/>
  <c r="I89" i="7"/>
  <c r="H89" i="7"/>
  <c r="G89" i="7"/>
  <c r="F89" i="7"/>
  <c r="E89" i="7"/>
  <c r="D89" i="7"/>
  <c r="BW82" i="7"/>
  <c r="BV82" i="7"/>
  <c r="BU82" i="7"/>
  <c r="BT82" i="7"/>
  <c r="BS82" i="7"/>
  <c r="BR82" i="7"/>
  <c r="BQ82" i="7"/>
  <c r="BP82" i="7"/>
  <c r="BO82" i="7"/>
  <c r="BN82" i="7"/>
  <c r="BM82" i="7"/>
  <c r="BL82" i="7"/>
  <c r="BK82" i="7"/>
  <c r="BJ82" i="7"/>
  <c r="BI82" i="7"/>
  <c r="BH82" i="7"/>
  <c r="BG82" i="7"/>
  <c r="BF82" i="7"/>
  <c r="BE82" i="7"/>
  <c r="BD82" i="7"/>
  <c r="BC82" i="7"/>
  <c r="BB82" i="7"/>
  <c r="BA82" i="7"/>
  <c r="AZ82" i="7"/>
  <c r="AM82" i="7"/>
  <c r="AL82" i="7"/>
  <c r="AK82" i="7"/>
  <c r="AJ82" i="7"/>
  <c r="AI82" i="7"/>
  <c r="AH82" i="7"/>
  <c r="AG82" i="7"/>
  <c r="AF82" i="7"/>
  <c r="AE82" i="7"/>
  <c r="AD82" i="7"/>
  <c r="AC82" i="7"/>
  <c r="AB82" i="7"/>
  <c r="AA82" i="7"/>
  <c r="Z82" i="7"/>
  <c r="Y82" i="7"/>
  <c r="X82" i="7"/>
  <c r="W82" i="7"/>
  <c r="V82" i="7"/>
  <c r="U82" i="7"/>
  <c r="T82" i="7"/>
  <c r="S82" i="7"/>
  <c r="R82" i="7"/>
  <c r="Q82" i="7"/>
  <c r="P82" i="7"/>
  <c r="O82" i="7"/>
  <c r="N82" i="7"/>
  <c r="M82" i="7"/>
  <c r="L82" i="7"/>
  <c r="K82" i="7"/>
  <c r="J82" i="7"/>
  <c r="I82" i="7"/>
  <c r="H82" i="7"/>
  <c r="G82" i="7"/>
  <c r="F82" i="7"/>
  <c r="E82" i="7"/>
  <c r="D82" i="7"/>
  <c r="BW75" i="7"/>
  <c r="BV75" i="7"/>
  <c r="BU75" i="7"/>
  <c r="BT75" i="7"/>
  <c r="BS75" i="7"/>
  <c r="BR75" i="7"/>
  <c r="BQ75" i="7"/>
  <c r="BP75" i="7"/>
  <c r="BO75" i="7"/>
  <c r="BN75" i="7"/>
  <c r="BM75" i="7"/>
  <c r="BL75" i="7"/>
  <c r="BK75" i="7"/>
  <c r="BJ75" i="7"/>
  <c r="BI75" i="7"/>
  <c r="BH75" i="7"/>
  <c r="BG75" i="7"/>
  <c r="BF75" i="7"/>
  <c r="BE75" i="7"/>
  <c r="BD75" i="7"/>
  <c r="BC75" i="7"/>
  <c r="BB75" i="7"/>
  <c r="BA75" i="7"/>
  <c r="AZ75" i="7"/>
  <c r="AM75" i="7"/>
  <c r="AL75" i="7"/>
  <c r="AK75" i="7"/>
  <c r="AJ75" i="7"/>
  <c r="AI75" i="7"/>
  <c r="AH75" i="7"/>
  <c r="AG75" i="7"/>
  <c r="AF75" i="7"/>
  <c r="AE75" i="7"/>
  <c r="AD75" i="7"/>
  <c r="AC75" i="7"/>
  <c r="AB75" i="7"/>
  <c r="AA75" i="7"/>
  <c r="Z75" i="7"/>
  <c r="Y75" i="7"/>
  <c r="X75" i="7"/>
  <c r="W75" i="7"/>
  <c r="V75" i="7"/>
  <c r="U75" i="7"/>
  <c r="T75" i="7"/>
  <c r="S75" i="7"/>
  <c r="R75" i="7"/>
  <c r="Q75" i="7"/>
  <c r="P75" i="7"/>
  <c r="O75" i="7"/>
  <c r="N75" i="7"/>
  <c r="M75" i="7"/>
  <c r="L75" i="7"/>
  <c r="K75" i="7"/>
  <c r="J75" i="7"/>
  <c r="I75" i="7"/>
  <c r="H75" i="7"/>
  <c r="G75" i="7"/>
  <c r="F75" i="7"/>
  <c r="E75" i="7"/>
  <c r="D75" i="7"/>
  <c r="BW68" i="7"/>
  <c r="BV68" i="7"/>
  <c r="BU68" i="7"/>
  <c r="BT68" i="7"/>
  <c r="BS68" i="7"/>
  <c r="BR68" i="7"/>
  <c r="BQ68" i="7"/>
  <c r="BP68" i="7"/>
  <c r="BO68" i="7"/>
  <c r="BN68" i="7"/>
  <c r="BM68" i="7"/>
  <c r="BL68" i="7"/>
  <c r="BK68" i="7"/>
  <c r="BJ68" i="7"/>
  <c r="BI68" i="7"/>
  <c r="BH68" i="7"/>
  <c r="BG68" i="7"/>
  <c r="BF68" i="7"/>
  <c r="BE68" i="7"/>
  <c r="BD68" i="7"/>
  <c r="BC68" i="7"/>
  <c r="BB68" i="7"/>
  <c r="BA68" i="7"/>
  <c r="AZ68" i="7"/>
  <c r="AM68" i="7"/>
  <c r="AL68" i="7"/>
  <c r="AK68" i="7"/>
  <c r="AJ68" i="7"/>
  <c r="AI68" i="7"/>
  <c r="AH68" i="7"/>
  <c r="AG68" i="7"/>
  <c r="AF68" i="7"/>
  <c r="AE68" i="7"/>
  <c r="AD68" i="7"/>
  <c r="AC68" i="7"/>
  <c r="AB68" i="7"/>
  <c r="AA68" i="7"/>
  <c r="Z68" i="7"/>
  <c r="Y68" i="7"/>
  <c r="X68" i="7"/>
  <c r="W68" i="7"/>
  <c r="V68" i="7"/>
  <c r="U68" i="7"/>
  <c r="T68" i="7"/>
  <c r="S68" i="7"/>
  <c r="R68" i="7"/>
  <c r="Q68" i="7"/>
  <c r="P68" i="7"/>
  <c r="O68" i="7"/>
  <c r="N68" i="7"/>
  <c r="M68" i="7"/>
  <c r="L68" i="7"/>
  <c r="K68" i="7"/>
  <c r="J68" i="7"/>
  <c r="I68" i="7"/>
  <c r="H68" i="7"/>
  <c r="G68" i="7"/>
  <c r="F68" i="7"/>
  <c r="E68" i="7"/>
  <c r="D68" i="7"/>
  <c r="BW61" i="7"/>
  <c r="BV61" i="7"/>
  <c r="BU61" i="7"/>
  <c r="BT61" i="7"/>
  <c r="BS61" i="7"/>
  <c r="BR61" i="7"/>
  <c r="BQ61" i="7"/>
  <c r="BP61" i="7"/>
  <c r="BO61" i="7"/>
  <c r="BN61" i="7"/>
  <c r="BM61" i="7"/>
  <c r="BL61" i="7"/>
  <c r="BK61" i="7"/>
  <c r="BJ61" i="7"/>
  <c r="BI61" i="7"/>
  <c r="BH61" i="7"/>
  <c r="BG61" i="7"/>
  <c r="BF61" i="7"/>
  <c r="BE61" i="7"/>
  <c r="BD61" i="7"/>
  <c r="BC61" i="7"/>
  <c r="BB61" i="7"/>
  <c r="BA61" i="7"/>
  <c r="AZ61" i="7"/>
  <c r="AM61" i="7"/>
  <c r="AL61" i="7"/>
  <c r="AK61" i="7"/>
  <c r="AJ61" i="7"/>
  <c r="AI61" i="7"/>
  <c r="AH61" i="7"/>
  <c r="AG61" i="7"/>
  <c r="AF61" i="7"/>
  <c r="AE61" i="7"/>
  <c r="AD61" i="7"/>
  <c r="AC61" i="7"/>
  <c r="AB61" i="7"/>
  <c r="AA61" i="7"/>
  <c r="Z61" i="7"/>
  <c r="Y61" i="7"/>
  <c r="X61" i="7"/>
  <c r="W61" i="7"/>
  <c r="V61" i="7"/>
  <c r="U61" i="7"/>
  <c r="T61" i="7"/>
  <c r="S61" i="7"/>
  <c r="R61" i="7"/>
  <c r="Q61" i="7"/>
  <c r="P61" i="7"/>
  <c r="O61" i="7"/>
  <c r="N61" i="7"/>
  <c r="M61" i="7"/>
  <c r="L61" i="7"/>
  <c r="K61" i="7"/>
  <c r="J61" i="7"/>
  <c r="I61" i="7"/>
  <c r="H61" i="7"/>
  <c r="G61" i="7"/>
  <c r="F61" i="7"/>
  <c r="E61" i="7"/>
  <c r="D61" i="7"/>
  <c r="BW54" i="7"/>
  <c r="BV54" i="7"/>
  <c r="BU54" i="7"/>
  <c r="BT54" i="7"/>
  <c r="BS54" i="7"/>
  <c r="BR54" i="7"/>
  <c r="BQ54" i="7"/>
  <c r="BP54" i="7"/>
  <c r="BO54" i="7"/>
  <c r="BN54" i="7"/>
  <c r="BM54" i="7"/>
  <c r="BL54" i="7"/>
  <c r="BK54" i="7"/>
  <c r="BJ54" i="7"/>
  <c r="BI54" i="7"/>
  <c r="BH54" i="7"/>
  <c r="BG54" i="7"/>
  <c r="BF54" i="7"/>
  <c r="BE54" i="7"/>
  <c r="BD54" i="7"/>
  <c r="BC54" i="7"/>
  <c r="BB54" i="7"/>
  <c r="BA54" i="7"/>
  <c r="AZ54" i="7"/>
  <c r="AM54" i="7"/>
  <c r="AL54" i="7"/>
  <c r="AK54" i="7"/>
  <c r="AJ54" i="7"/>
  <c r="AI54" i="7"/>
  <c r="AH54" i="7"/>
  <c r="AG54" i="7"/>
  <c r="AF54" i="7"/>
  <c r="AE54" i="7"/>
  <c r="AD54" i="7"/>
  <c r="AC54" i="7"/>
  <c r="AB54" i="7"/>
  <c r="AA54" i="7"/>
  <c r="Z54" i="7"/>
  <c r="Y54" i="7"/>
  <c r="X54" i="7"/>
  <c r="W54" i="7"/>
  <c r="V54" i="7"/>
  <c r="U54" i="7"/>
  <c r="T54" i="7"/>
  <c r="S54" i="7"/>
  <c r="R54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BW45" i="7"/>
  <c r="BV45" i="7"/>
  <c r="BU45" i="7"/>
  <c r="BT45" i="7"/>
  <c r="BS45" i="7"/>
  <c r="BQ45" i="7"/>
  <c r="BP45" i="7"/>
  <c r="BO45" i="7"/>
  <c r="BN45" i="7"/>
  <c r="BM45" i="7"/>
  <c r="BL45" i="7"/>
  <c r="BK45" i="7"/>
  <c r="BJ45" i="7"/>
  <c r="BI45" i="7"/>
  <c r="BH45" i="7"/>
  <c r="BG45" i="7"/>
  <c r="BE45" i="7"/>
  <c r="BD45" i="7"/>
  <c r="BC45" i="7"/>
  <c r="BB45" i="7"/>
  <c r="BA45" i="7"/>
  <c r="AZ45" i="7"/>
  <c r="AM45" i="7"/>
  <c r="AL45" i="7"/>
  <c r="AK45" i="7"/>
  <c r="AJ45" i="7"/>
  <c r="AI45" i="7"/>
  <c r="AH45" i="7"/>
  <c r="AG45" i="7"/>
  <c r="AF45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BW38" i="7"/>
  <c r="BV38" i="7"/>
  <c r="BU38" i="7"/>
  <c r="BT38" i="7"/>
  <c r="BS38" i="7"/>
  <c r="BR38" i="7"/>
  <c r="BQ38" i="7"/>
  <c r="BP38" i="7"/>
  <c r="BO38" i="7"/>
  <c r="BN38" i="7"/>
  <c r="BM38" i="7"/>
  <c r="BL38" i="7"/>
  <c r="BK38" i="7"/>
  <c r="BJ38" i="7"/>
  <c r="BI38" i="7"/>
  <c r="BH38" i="7"/>
  <c r="BG38" i="7"/>
  <c r="BF38" i="7"/>
  <c r="BE38" i="7"/>
  <c r="BD38" i="7"/>
  <c r="BC38" i="7"/>
  <c r="BB38" i="7"/>
  <c r="BA38" i="7"/>
  <c r="AZ38" i="7"/>
  <c r="AM38" i="7"/>
  <c r="AL38" i="7"/>
  <c r="AK38" i="7"/>
  <c r="AJ38" i="7"/>
  <c r="AI38" i="7"/>
  <c r="AH38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BW31" i="7"/>
  <c r="BV31" i="7"/>
  <c r="BU31" i="7"/>
  <c r="BT31" i="7"/>
  <c r="BS31" i="7"/>
  <c r="BR31" i="7"/>
  <c r="BQ31" i="7"/>
  <c r="BP31" i="7"/>
  <c r="BO31" i="7"/>
  <c r="BN31" i="7"/>
  <c r="BM31" i="7"/>
  <c r="BL31" i="7"/>
  <c r="BK31" i="7"/>
  <c r="BJ31" i="7"/>
  <c r="BI31" i="7"/>
  <c r="BH31" i="7"/>
  <c r="BG31" i="7"/>
  <c r="BF31" i="7"/>
  <c r="BE31" i="7"/>
  <c r="BD31" i="7"/>
  <c r="BC31" i="7"/>
  <c r="BB31" i="7"/>
  <c r="BA31" i="7"/>
  <c r="AZ31" i="7"/>
  <c r="AM31" i="7"/>
  <c r="AL31" i="7"/>
  <c r="AK31" i="7"/>
  <c r="AJ31" i="7"/>
  <c r="AI31" i="7"/>
  <c r="AH31" i="7"/>
  <c r="AG31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BW24" i="7"/>
  <c r="BV24" i="7"/>
  <c r="BU24" i="7"/>
  <c r="BT24" i="7"/>
  <c r="BS24" i="7"/>
  <c r="BR24" i="7"/>
  <c r="BQ24" i="7"/>
  <c r="BP24" i="7"/>
  <c r="BO24" i="7"/>
  <c r="BM24" i="7"/>
  <c r="BL24" i="7"/>
  <c r="BK24" i="7"/>
  <c r="BJ24" i="7"/>
  <c r="BI24" i="7"/>
  <c r="BH24" i="7"/>
  <c r="BG24" i="7"/>
  <c r="BF24" i="7"/>
  <c r="BE24" i="7"/>
  <c r="BD24" i="7"/>
  <c r="BC24" i="7"/>
  <c r="BA24" i="7"/>
  <c r="AZ24" i="7"/>
  <c r="AM24" i="7"/>
  <c r="AL24" i="7"/>
  <c r="AK24" i="7"/>
  <c r="AJ24" i="7"/>
  <c r="AI24" i="7"/>
  <c r="AH24" i="7"/>
  <c r="AG24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BW17" i="7"/>
  <c r="BV17" i="7"/>
  <c r="BU17" i="7"/>
  <c r="BT17" i="7"/>
  <c r="BS17" i="7"/>
  <c r="BR17" i="7"/>
  <c r="BQ17" i="7"/>
  <c r="BP17" i="7"/>
  <c r="BO17" i="7"/>
  <c r="BN17" i="7"/>
  <c r="BM17" i="7"/>
  <c r="BL17" i="7"/>
  <c r="BK17" i="7"/>
  <c r="BJ17" i="7"/>
  <c r="BI17" i="7"/>
  <c r="BH17" i="7"/>
  <c r="BG17" i="7"/>
  <c r="BF17" i="7"/>
  <c r="BE17" i="7"/>
  <c r="BD17" i="7"/>
  <c r="BC17" i="7"/>
  <c r="BB17" i="7"/>
  <c r="BA17" i="7"/>
  <c r="AZ17" i="7"/>
  <c r="AM17" i="7"/>
  <c r="AL17" i="7"/>
  <c r="AK17" i="7"/>
  <c r="AJ17" i="7"/>
  <c r="AI17" i="7"/>
  <c r="AH17" i="7"/>
  <c r="AG17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BW10" i="7"/>
  <c r="BV10" i="7"/>
  <c r="BU10" i="7"/>
  <c r="BT10" i="7"/>
  <c r="BS10" i="7"/>
  <c r="BR10" i="7"/>
  <c r="BQ10" i="7"/>
  <c r="BP10" i="7"/>
  <c r="BO10" i="7"/>
  <c r="BN10" i="7"/>
  <c r="BM10" i="7"/>
  <c r="BL10" i="7"/>
  <c r="BK10" i="7"/>
  <c r="BJ10" i="7"/>
  <c r="BI10" i="7"/>
  <c r="BH10" i="7"/>
  <c r="BG10" i="7"/>
  <c r="BF10" i="7"/>
  <c r="BE10" i="7"/>
  <c r="BD10" i="7"/>
  <c r="BC10" i="7"/>
  <c r="BB10" i="7"/>
  <c r="BA10" i="7"/>
  <c r="AZ10" i="7"/>
  <c r="AM10" i="7"/>
  <c r="AL10" i="7"/>
  <c r="AK10" i="7"/>
  <c r="AJ10" i="7"/>
  <c r="AI10" i="7"/>
  <c r="AH10" i="7"/>
  <c r="AG10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BX131" i="10" l="1"/>
  <c r="T130" i="10"/>
  <c r="AB131" i="10" s="1"/>
  <c r="AJ130" i="10"/>
  <c r="AN131" i="10" s="1"/>
  <c r="AZ130" i="10"/>
  <c r="BP130" i="10"/>
  <c r="E130" i="10"/>
  <c r="U130" i="10"/>
  <c r="AK130" i="10"/>
  <c r="BA130" i="10"/>
  <c r="G130" i="10"/>
  <c r="W130" i="10"/>
  <c r="AM130" i="10"/>
  <c r="BC130" i="10"/>
  <c r="BS130" i="10"/>
  <c r="H130" i="10"/>
  <c r="X130" i="10"/>
  <c r="K130" i="10"/>
  <c r="AA130" i="10"/>
  <c r="AQ130" i="10"/>
  <c r="AZ131" i="10" s="1"/>
  <c r="BG130" i="10"/>
  <c r="BW130" i="10"/>
  <c r="S67" i="9"/>
  <c r="AA68" i="9" s="1"/>
  <c r="AI67" i="9"/>
  <c r="AY67" i="9"/>
  <c r="BO67" i="9"/>
  <c r="D67" i="9"/>
  <c r="T67" i="9"/>
  <c r="AJ67" i="9"/>
  <c r="L67" i="9"/>
  <c r="AB67" i="9"/>
  <c r="BH67" i="9"/>
  <c r="E67" i="9"/>
  <c r="U67" i="9"/>
  <c r="AK67" i="9"/>
  <c r="BA67" i="9"/>
  <c r="BQ67" i="9"/>
  <c r="AM67" i="9"/>
  <c r="G67" i="9"/>
  <c r="W67" i="9"/>
  <c r="BC67" i="9"/>
  <c r="BS67" i="9"/>
  <c r="H67" i="9"/>
  <c r="X67" i="9"/>
  <c r="AN67" i="9"/>
  <c r="BD67" i="9"/>
  <c r="BT67" i="9"/>
  <c r="J67" i="9"/>
  <c r="Z67" i="9"/>
  <c r="AP67" i="9"/>
  <c r="BM67" i="9"/>
  <c r="BW68" i="9" s="1"/>
  <c r="I67" i="9"/>
  <c r="Y67" i="9"/>
  <c r="AO67" i="9"/>
  <c r="BE67" i="9"/>
  <c r="BU67" i="9"/>
  <c r="AZ67" i="9"/>
  <c r="BP67" i="9"/>
  <c r="AW66" i="9"/>
  <c r="AW67" i="9" s="1"/>
  <c r="BM66" i="9"/>
  <c r="M104" i="8"/>
  <c r="AC104" i="8"/>
  <c r="AM105" i="8" s="1"/>
  <c r="AS104" i="8"/>
  <c r="BI104" i="8"/>
  <c r="N104" i="8"/>
  <c r="AD104" i="8"/>
  <c r="AT104" i="8"/>
  <c r="BJ104" i="8"/>
  <c r="O104" i="8"/>
  <c r="AE104" i="8"/>
  <c r="AU104" i="8"/>
  <c r="BK104" i="8"/>
  <c r="P104" i="8"/>
  <c r="AF104" i="8"/>
  <c r="AV104" i="8"/>
  <c r="BL104" i="8"/>
  <c r="Q104" i="8"/>
  <c r="AG104" i="8"/>
  <c r="AW104" i="8"/>
  <c r="BM104" i="8"/>
  <c r="BN104" i="8"/>
  <c r="R104" i="8"/>
  <c r="AH104" i="8"/>
  <c r="AX104" i="8"/>
  <c r="S104" i="8"/>
  <c r="AI104" i="8"/>
  <c r="AY104" i="8"/>
  <c r="BO104" i="8"/>
  <c r="D104" i="8"/>
  <c r="T104" i="8"/>
  <c r="AJ104" i="8"/>
  <c r="BP104" i="8"/>
  <c r="AZ104" i="8"/>
  <c r="E104" i="8"/>
  <c r="U104" i="8"/>
  <c r="AK104" i="8"/>
  <c r="BA104" i="8"/>
  <c r="BQ104" i="8"/>
  <c r="F104" i="8"/>
  <c r="V104" i="8"/>
  <c r="AL104" i="8"/>
  <c r="BB104" i="8"/>
  <c r="BR104" i="8"/>
  <c r="H104" i="8"/>
  <c r="X104" i="8"/>
  <c r="AN104" i="8"/>
  <c r="BD104" i="8"/>
  <c r="BT104" i="8"/>
  <c r="I104" i="8"/>
  <c r="Y104" i="8"/>
  <c r="AO104" i="8"/>
  <c r="BE104" i="8"/>
  <c r="BU104" i="8"/>
  <c r="J104" i="8"/>
  <c r="Z104" i="8"/>
  <c r="AP104" i="8"/>
  <c r="BF104" i="8"/>
  <c r="BV104" i="8"/>
  <c r="N141" i="7"/>
  <c r="AD141" i="7"/>
  <c r="AT141" i="7"/>
  <c r="BJ141" i="7"/>
  <c r="O141" i="7"/>
  <c r="AE141" i="7"/>
  <c r="AM142" i="7" s="1"/>
  <c r="AU141" i="7"/>
  <c r="BK141" i="7"/>
  <c r="Q141" i="7"/>
  <c r="AA142" i="7" s="1"/>
  <c r="AG141" i="7"/>
  <c r="AW141" i="7"/>
  <c r="BM141" i="7"/>
  <c r="BW142" i="7" s="1"/>
  <c r="R141" i="7"/>
  <c r="AH141" i="7"/>
  <c r="AX141" i="7"/>
  <c r="BN141" i="7"/>
  <c r="D141" i="7"/>
  <c r="T141" i="7"/>
  <c r="AJ141" i="7"/>
  <c r="AZ141" i="7"/>
  <c r="BP141" i="7"/>
  <c r="E141" i="7"/>
  <c r="U141" i="7"/>
  <c r="AK141" i="7"/>
  <c r="BA141" i="7"/>
  <c r="BQ141" i="7"/>
  <c r="G141" i="7"/>
  <c r="W141" i="7"/>
  <c r="AM141" i="7"/>
  <c r="BC141" i="7"/>
  <c r="H141" i="7"/>
  <c r="X141" i="7"/>
  <c r="AN141" i="7"/>
  <c r="BD141" i="7"/>
  <c r="BT141" i="7"/>
  <c r="K141" i="7"/>
  <c r="AA141" i="7"/>
  <c r="AQ141" i="7"/>
  <c r="BG141" i="7"/>
  <c r="BW141" i="7"/>
  <c r="BL131" i="10" l="1"/>
  <c r="P131" i="10"/>
  <c r="AY68" i="9"/>
  <c r="BK68" i="9"/>
  <c r="O68" i="9"/>
  <c r="AM68" i="9"/>
  <c r="BW105" i="8"/>
  <c r="AY105" i="8"/>
  <c r="O105" i="8"/>
  <c r="AA105" i="8"/>
  <c r="BK105" i="8"/>
  <c r="BK142" i="7"/>
  <c r="AY142" i="7"/>
  <c r="O142" i="7"/>
  <c r="F93" i="5" l="1"/>
  <c r="F92" i="5"/>
  <c r="F91" i="5"/>
  <c r="F90" i="5"/>
  <c r="F89" i="5"/>
  <c r="F88" i="5"/>
  <c r="F87" i="5"/>
  <c r="F86" i="5"/>
  <c r="F85" i="5"/>
  <c r="F78" i="5"/>
  <c r="F69" i="5"/>
  <c r="F60" i="5"/>
  <c r="F51" i="5"/>
  <c r="F42" i="5"/>
  <c r="F33" i="5"/>
  <c r="F24" i="5"/>
  <c r="F15" i="5"/>
  <c r="F6" i="5"/>
  <c r="G148" i="4"/>
  <c r="F148" i="4"/>
  <c r="G147" i="4"/>
  <c r="F147" i="4"/>
  <c r="G146" i="4"/>
  <c r="F146" i="4"/>
  <c r="G145" i="4"/>
  <c r="F145" i="4"/>
  <c r="G144" i="4"/>
  <c r="F144" i="4"/>
  <c r="G143" i="4"/>
  <c r="F143" i="4"/>
  <c r="F141" i="4"/>
  <c r="F140" i="4"/>
  <c r="H139" i="4"/>
  <c r="H138" i="4"/>
  <c r="H137" i="4"/>
  <c r="H136" i="4"/>
  <c r="H135" i="4"/>
  <c r="H134" i="4"/>
  <c r="H133" i="4"/>
  <c r="G133" i="4"/>
  <c r="F133" i="4"/>
  <c r="H130" i="4"/>
  <c r="H129" i="4"/>
  <c r="H128" i="4"/>
  <c r="H127" i="4"/>
  <c r="H126" i="4"/>
  <c r="H125" i="4"/>
  <c r="G124" i="4"/>
  <c r="F124" i="4"/>
  <c r="H124" i="4" s="1"/>
  <c r="H121" i="4"/>
  <c r="H120" i="4"/>
  <c r="H119" i="4"/>
  <c r="H118" i="4"/>
  <c r="H117" i="4"/>
  <c r="H116" i="4"/>
  <c r="H115" i="4"/>
  <c r="G115" i="4"/>
  <c r="F115" i="4"/>
  <c r="H112" i="4"/>
  <c r="H111" i="4"/>
  <c r="H110" i="4"/>
  <c r="H109" i="4"/>
  <c r="H108" i="4"/>
  <c r="H107" i="4"/>
  <c r="H106" i="4"/>
  <c r="G106" i="4"/>
  <c r="F106" i="4"/>
  <c r="H103" i="4"/>
  <c r="H102" i="4"/>
  <c r="H101" i="4"/>
  <c r="H100" i="4"/>
  <c r="H99" i="4"/>
  <c r="H98" i="4"/>
  <c r="H97" i="4"/>
  <c r="G97" i="4"/>
  <c r="F97" i="4"/>
  <c r="H94" i="4"/>
  <c r="H93" i="4"/>
  <c r="H92" i="4"/>
  <c r="H91" i="4"/>
  <c r="H90" i="4"/>
  <c r="H89" i="4"/>
  <c r="G88" i="4"/>
  <c r="F88" i="4"/>
  <c r="H88" i="4" s="1"/>
  <c r="H85" i="4"/>
  <c r="H84" i="4"/>
  <c r="H83" i="4"/>
  <c r="H82" i="4"/>
  <c r="H81" i="4"/>
  <c r="H80" i="4"/>
  <c r="G79" i="4"/>
  <c r="F79" i="4"/>
  <c r="H79" i="4" s="1"/>
  <c r="H76" i="4"/>
  <c r="H75" i="4"/>
  <c r="H74" i="4"/>
  <c r="H73" i="4"/>
  <c r="H72" i="4"/>
  <c r="H71" i="4"/>
  <c r="G70" i="4"/>
  <c r="H70" i="4" s="1"/>
  <c r="F70" i="4"/>
  <c r="H67" i="4"/>
  <c r="H66" i="4"/>
  <c r="H65" i="4"/>
  <c r="H64" i="4"/>
  <c r="H63" i="4"/>
  <c r="H62" i="4"/>
  <c r="H61" i="4"/>
  <c r="G61" i="4"/>
  <c r="F61" i="4"/>
  <c r="H58" i="4"/>
  <c r="H57" i="4"/>
  <c r="H56" i="4"/>
  <c r="H55" i="4"/>
  <c r="H54" i="4"/>
  <c r="H144" i="4" s="1"/>
  <c r="H53" i="4"/>
  <c r="G52" i="4"/>
  <c r="H52" i="4" s="1"/>
  <c r="F52" i="4"/>
  <c r="H49" i="4"/>
  <c r="H48" i="4"/>
  <c r="H47" i="4"/>
  <c r="H46" i="4"/>
  <c r="H45" i="4"/>
  <c r="H44" i="4"/>
  <c r="G43" i="4"/>
  <c r="F43" i="4"/>
  <c r="H43" i="4" s="1"/>
  <c r="H40" i="4"/>
  <c r="H39" i="4"/>
  <c r="H38" i="4"/>
  <c r="H37" i="4"/>
  <c r="H36" i="4"/>
  <c r="H35" i="4"/>
  <c r="G34" i="4"/>
  <c r="H34" i="4" s="1"/>
  <c r="F34" i="4"/>
  <c r="H31" i="4"/>
  <c r="H30" i="4"/>
  <c r="H29" i="4"/>
  <c r="H28" i="4"/>
  <c r="H27" i="4"/>
  <c r="H26" i="4"/>
  <c r="G25" i="4"/>
  <c r="F25" i="4"/>
  <c r="H25" i="4" s="1"/>
  <c r="H22" i="4"/>
  <c r="H21" i="4"/>
  <c r="H20" i="4"/>
  <c r="H19" i="4"/>
  <c r="H18" i="4"/>
  <c r="H17" i="4"/>
  <c r="H143" i="4" s="1"/>
  <c r="G16" i="4"/>
  <c r="F16" i="4"/>
  <c r="H16" i="4" s="1"/>
  <c r="H13" i="4"/>
  <c r="H148" i="4" s="1"/>
  <c r="H12" i="4"/>
  <c r="H147" i="4" s="1"/>
  <c r="H11" i="4"/>
  <c r="H146" i="4" s="1"/>
  <c r="H10" i="4"/>
  <c r="H145" i="4" s="1"/>
  <c r="H9" i="4"/>
  <c r="H8" i="4"/>
  <c r="G7" i="4"/>
  <c r="G142" i="4" s="1"/>
  <c r="F7" i="4"/>
  <c r="F142" i="4" s="1"/>
  <c r="S23" i="3"/>
  <c r="S22" i="3"/>
  <c r="S21" i="3"/>
  <c r="S20" i="3"/>
  <c r="S19" i="3"/>
  <c r="R18" i="3"/>
  <c r="Q18" i="3"/>
  <c r="P18" i="3"/>
  <c r="O18" i="3"/>
  <c r="N18" i="3"/>
  <c r="M18" i="3"/>
  <c r="L18" i="3"/>
  <c r="K18" i="3"/>
  <c r="J18" i="3"/>
  <c r="H18" i="3"/>
  <c r="G18" i="3"/>
  <c r="F18" i="3"/>
  <c r="S18" i="3" s="1"/>
  <c r="E18" i="3"/>
  <c r="S17" i="3"/>
  <c r="S16" i="3"/>
  <c r="S15" i="3"/>
  <c r="S14" i="3"/>
  <c r="R13" i="3"/>
  <c r="Q13" i="3"/>
  <c r="P13" i="3"/>
  <c r="O13" i="3"/>
  <c r="N13" i="3"/>
  <c r="M13" i="3"/>
  <c r="L13" i="3"/>
  <c r="K13" i="3"/>
  <c r="J13" i="3"/>
  <c r="H13" i="3"/>
  <c r="G13" i="3"/>
  <c r="F13" i="3"/>
  <c r="E13" i="3"/>
  <c r="S13" i="3" s="1"/>
  <c r="S12" i="3"/>
  <c r="S11" i="3"/>
  <c r="R10" i="3"/>
  <c r="Q10" i="3"/>
  <c r="P10" i="3"/>
  <c r="O10" i="3"/>
  <c r="N10" i="3"/>
  <c r="M10" i="3"/>
  <c r="L10" i="3"/>
  <c r="K10" i="3"/>
  <c r="J10" i="3"/>
  <c r="H10" i="3"/>
  <c r="S10" i="3" s="1"/>
  <c r="G10" i="3"/>
  <c r="F10" i="3"/>
  <c r="E10" i="3"/>
  <c r="S9" i="3"/>
  <c r="S8" i="3"/>
  <c r="S7" i="3"/>
  <c r="H7" i="4" l="1"/>
  <c r="H142" i="4" s="1"/>
  <c r="F124" i="1"/>
  <c r="G124" i="1"/>
  <c r="H124" i="1"/>
  <c r="I124" i="1"/>
  <c r="J124" i="1"/>
  <c r="F125" i="1"/>
  <c r="G125" i="1"/>
  <c r="H125" i="1"/>
  <c r="I125" i="1"/>
  <c r="J125" i="1"/>
  <c r="F126" i="1"/>
  <c r="G126" i="1"/>
  <c r="H126" i="1"/>
  <c r="I126" i="1"/>
  <c r="J126" i="1"/>
  <c r="F127" i="1"/>
  <c r="G127" i="1"/>
  <c r="H127" i="1"/>
  <c r="I127" i="1"/>
  <c r="J127" i="1"/>
  <c r="F128" i="1"/>
  <c r="G128" i="1"/>
  <c r="H128" i="1"/>
  <c r="I128" i="1"/>
  <c r="J128" i="1"/>
  <c r="F129" i="1"/>
  <c r="G129" i="1"/>
  <c r="H129" i="1"/>
  <c r="I129" i="1"/>
  <c r="J129" i="1"/>
  <c r="F130" i="1"/>
  <c r="G130" i="1"/>
  <c r="H130" i="1"/>
  <c r="I130" i="1"/>
  <c r="J130" i="1"/>
  <c r="J123" i="1"/>
  <c r="F123" i="1"/>
  <c r="G123" i="1"/>
  <c r="H123" i="1"/>
  <c r="I123" i="1"/>
  <c r="F122" i="1"/>
  <c r="G122" i="1"/>
  <c r="H122" i="1"/>
  <c r="I122" i="1"/>
  <c r="J122" i="1"/>
  <c r="E123" i="1"/>
  <c r="E124" i="1"/>
  <c r="E125" i="1"/>
  <c r="E126" i="1"/>
  <c r="E127" i="1"/>
  <c r="E128" i="1"/>
  <c r="E129" i="1"/>
  <c r="E130" i="1"/>
  <c r="E122" i="1"/>
</calcChain>
</file>

<file path=xl/sharedStrings.xml><?xml version="1.0" encoding="utf-8"?>
<sst xmlns="http://schemas.openxmlformats.org/spreadsheetml/2006/main" count="2551" uniqueCount="276">
  <si>
    <t>№</t>
  </si>
  <si>
    <t>Үзлэгийн кабинет</t>
  </si>
  <si>
    <t>Үзүүлэлт</t>
  </si>
  <si>
    <t xml:space="preserve">Даваа гариг </t>
  </si>
  <si>
    <t xml:space="preserve">Мягмар гариг </t>
  </si>
  <si>
    <t xml:space="preserve">Лхагва гариг </t>
  </si>
  <si>
    <t xml:space="preserve">Пүрэв гариг </t>
  </si>
  <si>
    <t xml:space="preserve">Баасан гариг </t>
  </si>
  <si>
    <t>Дундаж үзүүлэлт</t>
  </si>
  <si>
    <t xml:space="preserve">Ажиллавал зохих үзлэгийн эмчийн тоо </t>
  </si>
  <si>
    <t xml:space="preserve">үүнээс ажилласан эмчийн тоо </t>
  </si>
  <si>
    <t xml:space="preserve">Амбулаторит анх удаа үзүүлэхээр дугаар авсан үйлчлүүлэгчдийн тоо </t>
  </si>
  <si>
    <t xml:space="preserve">Хүлээгдрийн хугацаа </t>
  </si>
  <si>
    <t>Өдөртөө</t>
  </si>
  <si>
    <t xml:space="preserve">1 хоног </t>
  </si>
  <si>
    <t xml:space="preserve">2 хоног </t>
  </si>
  <si>
    <t xml:space="preserve">3 хоног </t>
  </si>
  <si>
    <t xml:space="preserve">4-6 хоног </t>
  </si>
  <si>
    <t xml:space="preserve">7-с дээш хоног </t>
  </si>
  <si>
    <t xml:space="preserve">Хүзүү нуруу нугасны   кабинет </t>
  </si>
  <si>
    <t xml:space="preserve">Эрүү нүүрний мэс заслын  кабинет </t>
  </si>
  <si>
    <t xml:space="preserve">Нүдний мэс засал  кабинет </t>
  </si>
  <si>
    <t xml:space="preserve">Түлэнхий нөхөн сэргээн мэс заслын  кабинет </t>
  </si>
  <si>
    <t xml:space="preserve">Сэргээн засахын  кабинет </t>
  </si>
  <si>
    <t xml:space="preserve">Зүрх судасны  кабинет </t>
  </si>
  <si>
    <t>MRI</t>
  </si>
  <si>
    <t>КТГ</t>
  </si>
  <si>
    <t xml:space="preserve">Дугаар авсан үйлчлүүлэгчийн тоо </t>
  </si>
  <si>
    <t xml:space="preserve">3-6 хоног </t>
  </si>
  <si>
    <t xml:space="preserve">7-14 хоног </t>
  </si>
  <si>
    <t xml:space="preserve">15 ба түүнээс дээш </t>
  </si>
  <si>
    <t xml:space="preserve">Оношлогооны кабинетын нэр </t>
  </si>
  <si>
    <t xml:space="preserve">Хэвлийн 
эхо </t>
  </si>
  <si>
    <t xml:space="preserve">ГССҮТөв - Оношилгооны кабинетын  хүлээгдлийн хугацаа, хоногоор </t>
  </si>
  <si>
    <t xml:space="preserve">ГССҮТөв - Амбулаторийн эмчийн үзлэгийн хүлээгдлийн хугацаа, хоногоор  </t>
  </si>
  <si>
    <t>Амбулатори</t>
  </si>
  <si>
    <t xml:space="preserve">Хүлээгдлийн хугацаа </t>
  </si>
  <si>
    <t>Дүн</t>
  </si>
  <si>
    <t>Рентген</t>
  </si>
  <si>
    <t>Насанд Хүрэгсдийн Гэмтэл Согогын  кабинет</t>
  </si>
  <si>
    <t xml:space="preserve">Хүүхдийн гэмтэл согогийн  кабинет </t>
  </si>
  <si>
    <t xml:space="preserve">Гар сарвуу нөхөн сэргээх бичил мэс заслын кабинет </t>
  </si>
  <si>
    <t xml:space="preserve">Гавал тархины гэмтлийн  кабинет </t>
  </si>
  <si>
    <t xml:space="preserve">Хавсарсан  гэмтлийн  кабинет  </t>
  </si>
  <si>
    <t>III/21</t>
  </si>
  <si>
    <t>III/22</t>
  </si>
  <si>
    <t>III/23</t>
  </si>
  <si>
    <t>III/24</t>
  </si>
  <si>
    <t>III/25</t>
  </si>
  <si>
    <t>Зөвлөх эмч</t>
  </si>
  <si>
    <t xml:space="preserve">3 сарын 31-ний байдлаар хүлээгдэж буй </t>
  </si>
  <si>
    <t>Хэвтүүлэн эмчлэх тасгуудын хүлээгдлийн хугацаа</t>
  </si>
  <si>
    <t>Мэдээний хамрах хугацаа: 2022.03.24-ны байдлаар</t>
  </si>
  <si>
    <t>Хавдрын мэс заслын клиник</t>
  </si>
  <si>
    <t>Хавдрын өвөрмөц эмчилгээний клиник</t>
  </si>
  <si>
    <t>Хавдрын яаралтай тусламжийн клиник</t>
  </si>
  <si>
    <t>Хүний тоо</t>
  </si>
  <si>
    <t>ЕМЗ</t>
  </si>
  <si>
    <t>ЭЦНБ</t>
  </si>
  <si>
    <t>ТХМЗ</t>
  </si>
  <si>
    <t>ЦХМЗ</t>
  </si>
  <si>
    <t>хөхний төв</t>
  </si>
  <si>
    <t>ЭММТ</t>
  </si>
  <si>
    <t>Туяа</t>
  </si>
  <si>
    <t>Өдрийн туяа</t>
  </si>
  <si>
    <t>Хими</t>
  </si>
  <si>
    <t>Өдрийн хими</t>
  </si>
  <si>
    <t>Эрчимт</t>
  </si>
  <si>
    <t>Хөнгөвчлөх</t>
  </si>
  <si>
    <t>Ангио
графи</t>
  </si>
  <si>
    <t>Дуран</t>
  </si>
  <si>
    <t>Орны тоо</t>
  </si>
  <si>
    <t>Одоо байгаа өвчтөний тоо</t>
  </si>
  <si>
    <t>Шилжилт хөдөлгөөн</t>
  </si>
  <si>
    <t>Шинээр хэвтсэн</t>
  </si>
  <si>
    <t>Үүнээс</t>
  </si>
  <si>
    <t>Амбулаториос</t>
  </si>
  <si>
    <t>Яаралтай тусламжаар</t>
  </si>
  <si>
    <t>Бусад</t>
  </si>
  <si>
    <t>Амбулаториор хэвтсэн өвчтний тоо</t>
  </si>
  <si>
    <t>1-3 хоног</t>
  </si>
  <si>
    <t>3-6 хоног</t>
  </si>
  <si>
    <t>7-14  хоног</t>
  </si>
  <si>
    <t>Хэвтэх ор хүлээж байгаа  өвчтний тоо</t>
  </si>
  <si>
    <t>15-30 хоног</t>
  </si>
  <si>
    <t>1-сараас дээш</t>
  </si>
  <si>
    <t>Тайлбар:</t>
  </si>
  <si>
    <t>ХСҮТ нь яаралтай тусламжаар өдөрт дунджаар 10 өвчтөн ирдэг, нийт ирж буй үйлчлүүлэгчдийн 98% нь хорт хавдрын хожуу шатандаа орсон өвчтөнүүд байдаг ба үүнээс хэвтэх шаардлагатай өвчтөнүүдийг хөнгөвчлөх болон бусад мэс заслын тасгуудад хэвтүүлдэг учир орны зөрүүтэй байдал үүсдэг.</t>
  </si>
  <si>
    <t>Химийн тасгаар өвчтөн  14-21 хоногийн давтамжтай “товлолт” эмчилгээнд  хамрагддаг тул хүлээгдэлтэй харагдаж байна</t>
  </si>
  <si>
    <t>Ангиографийн тасаг нь өдөрт дунджаар 10 өвчтөнд ажилбар хийдэг ба тус тасгийн дундаж ор хоног 1.6 тул ажилбар хийлгэхээр хүлээж буй өвчтөний тоо их байна.</t>
  </si>
  <si>
    <t xml:space="preserve">Туяа эмчилгээний тасаг нь өвөрмөц үйл ажиллагаатай бөгөөд хэвтэн эмчлүүлэхээсээ өмнө туяа эмчилгээний төлөвлөлт хийгддэг бөгөөд энэ үйл ажиллагааны хүлээгдэл нь ажлын 15 хоног байна. Төлөвлөлт хийгдэж дууссанаас хойш 4-5 хоногийн дараа хэвтэж эмчилгээ эхэлдэг болно. </t>
  </si>
  <si>
    <t xml:space="preserve">Амбулаторийн үзлэгийн хүлээгдлийн хугацаа </t>
  </si>
  <si>
    <t>Үзлэгийн кабинетийн 
 нэр</t>
  </si>
  <si>
    <t xml:space="preserve">Хүний тоо </t>
  </si>
  <si>
    <t xml:space="preserve">Анх удаагаа үзүүлэхээр хүлээж байгаа </t>
  </si>
  <si>
    <t xml:space="preserve">Давтан үзлэг хүлээж байгаа </t>
  </si>
  <si>
    <t xml:space="preserve">Нийт </t>
  </si>
  <si>
    <t>Ерөнхий мэс засал    1. 2</t>
  </si>
  <si>
    <t>Ажиллавал зохих үзлэгийн эмчийн тоо</t>
  </si>
  <si>
    <t>Үүнээс ажилласан эмчийн тоо</t>
  </si>
  <si>
    <t>Амбулаторид анх удаа үзүүлэхээр дугаар авсан үйлчлүүлэгчийн тоо</t>
  </si>
  <si>
    <t>Хүлээгдлийн хугацаа</t>
  </si>
  <si>
    <t>өдөртөө</t>
  </si>
  <si>
    <t>1  хоног</t>
  </si>
  <si>
    <t>2 хоног</t>
  </si>
  <si>
    <t>3  хоног</t>
  </si>
  <si>
    <t>4-6 хоног</t>
  </si>
  <si>
    <t xml:space="preserve">7 ба түүнээс дээш  </t>
  </si>
  <si>
    <t>Зүрх судас 1.2</t>
  </si>
  <si>
    <t>Сэргээн засах</t>
  </si>
  <si>
    <t>Толгой хүзүүний мэс засал 1-2</t>
  </si>
  <si>
    <t>Хими-1-2</t>
  </si>
  <si>
    <t>Хөнгөвчлөх /гэрийн дуудлагын үзлэг/</t>
  </si>
  <si>
    <t>Цээжний хөндийн мэс засал</t>
  </si>
  <si>
    <t>Элэг цөс, нойр булчирхай 2.3</t>
  </si>
  <si>
    <t>Гепатологи</t>
  </si>
  <si>
    <t xml:space="preserve">Ангиографи </t>
  </si>
  <si>
    <t>Эмэгтэйчүүдийн мэс засал 1-3</t>
  </si>
  <si>
    <t>Ерөнхий хавдар судлал</t>
  </si>
  <si>
    <t>Хөхний төв</t>
  </si>
  <si>
    <t>Нийт</t>
  </si>
  <si>
    <r>
      <rPr>
        <b/>
        <u/>
        <sz val="10"/>
        <color indexed="8"/>
        <rFont val="Arial"/>
        <family val="2"/>
        <charset val="204"/>
      </rPr>
      <t>Тайлбар:</t>
    </r>
    <r>
      <rPr>
        <sz val="10"/>
        <color indexed="8"/>
        <rFont val="Arial"/>
        <family val="2"/>
        <charset val="204"/>
      </rPr>
      <t xml:space="preserve">
</t>
    </r>
  </si>
  <si>
    <t>ХСҮТ нь нийт 21 кабинеттэйгаар амбулаторийн үзлэг хийдэг. Үүнээс сэтгэл зүйч, хоол зүйч нь хэвтэн эмчлүүлэгч, тэдний ар гэрийнхэнд зөвлөгөө өгдөг ба хими-2 кабинет нь амбулаторит давтан үзлэг буюу хяналтын өвчтөнүүдийн үзлэг хийдэг.</t>
  </si>
  <si>
    <r>
      <t xml:space="preserve">Амбулаторит хүлээгдэж буй үйлчлүүлэгчдийн тоонд ХСҮТ-н </t>
    </r>
    <r>
      <rPr>
        <sz val="10"/>
        <color indexed="30"/>
        <rFont val="Arial"/>
        <family val="2"/>
        <charset val="204"/>
      </rPr>
      <t>амбулаториор анх удаа тус төвд үзүүлэхээр</t>
    </r>
    <r>
      <rPr>
        <sz val="10"/>
        <color indexed="8"/>
        <rFont val="Arial"/>
        <family val="2"/>
        <charset val="204"/>
      </rPr>
      <t xml:space="preserve"> ирсэн болон онош батлах зорилгоор давтан үзлэгт бүртгүүлсэн үйлчлүүлэгчдийн мэдээлэлд үндэслэн хүлээгдлийн мэдээг гаргав.</t>
    </r>
  </si>
  <si>
    <t xml:space="preserve">Онош тодруулах хэд хэдэн шинжилгээ хийлгэсний дараа дахин эмчид үзүүлж онош бүрэн тавигддаг тул өвчтөн оношоо бүрэн тавиулахын тулд давтан үзлэгт бүртгүүлж давтан үзлэгт ордог. </t>
  </si>
  <si>
    <t>Оношилгооны хүлээгдлийн хугацаа</t>
  </si>
  <si>
    <t>Бүдүүн шулуун гэдэсний дуран 1-2</t>
  </si>
  <si>
    <t>Оношилгоонд анх удаа үзүүлэхээр дугаар авсан үйлчлүүлэгчийн тоо</t>
  </si>
  <si>
    <t>Маммографи</t>
  </si>
  <si>
    <t>Рентген харалт</t>
  </si>
  <si>
    <t>Уушигны дуран 1-2</t>
  </si>
  <si>
    <t>Ходоодны дуран 1-3</t>
  </si>
  <si>
    <t>ЭХО 1-3</t>
  </si>
  <si>
    <t>Бамбайн эхо</t>
  </si>
  <si>
    <t>Зүрхний бичлэг 1.2</t>
  </si>
  <si>
    <t xml:space="preserve">Тайлбар: Рентген аппарат эвдрэлтэй, байгаа тул хүлээгдэлтэй, уушигны дурангийн аппарат эвдрэлтэй тул ажиллахгүй байна. Дурангийн 4 эмч ажиллахаас 1 эмч эхийн чөлөөтэй байна.  </t>
  </si>
  <si>
    <t>Хүлээгдлийн мэдээтэй танилцсан: ЭТҮЭДЗ                             С.Хүрэлсүх</t>
  </si>
  <si>
    <t>Хянасан: ЭЗТА-ны дарга                                                       Б.Дэнсмаа</t>
  </si>
  <si>
    <t>Нэгтгэсэн: Дүн бүртгэлийн их эмч                             С.Түвшингэрэл</t>
  </si>
  <si>
    <t>ХСҮТ-н лаборатори хүлээгдэлгүй ажиллаж байна.</t>
  </si>
  <si>
    <t>Төв эмнэлэг, тусгай мэргэжлийн төвүүдийн 2017 оны 1 сарын 26 - 2022 оны 03 сарын 31  хүлээгдлийн мэдээ</t>
  </si>
  <si>
    <t>.</t>
  </si>
  <si>
    <t xml:space="preserve">Үзлэгийн кабинетын нэр  </t>
  </si>
  <si>
    <t xml:space="preserve">Үзүүлэлт </t>
  </si>
  <si>
    <t xml:space="preserve"> 1 сар</t>
  </si>
  <si>
    <t xml:space="preserve">2 сар </t>
  </si>
  <si>
    <t xml:space="preserve">3 сар </t>
  </si>
  <si>
    <t xml:space="preserve"> 4 сар</t>
  </si>
  <si>
    <t xml:space="preserve"> 5 сар</t>
  </si>
  <si>
    <t xml:space="preserve"> 6 сар</t>
  </si>
  <si>
    <t xml:space="preserve"> 7 сар</t>
  </si>
  <si>
    <t xml:space="preserve"> 8 сар</t>
  </si>
  <si>
    <t xml:space="preserve"> 9 сар</t>
  </si>
  <si>
    <t xml:space="preserve"> 10 сар</t>
  </si>
  <si>
    <t xml:space="preserve"> 11 сар</t>
  </si>
  <si>
    <t xml:space="preserve"> 12 сар</t>
  </si>
  <si>
    <t xml:space="preserve">Бөөрний кабинет </t>
  </si>
  <si>
    <t xml:space="preserve">Өдөртөө </t>
  </si>
  <si>
    <t xml:space="preserve">7 ба түүнээс дээш хоног </t>
  </si>
  <si>
    <t xml:space="preserve">Бүгд </t>
  </si>
  <si>
    <t xml:space="preserve">Зүрх судасны кабинет </t>
  </si>
  <si>
    <t xml:space="preserve">Уушгины кабинет </t>
  </si>
  <si>
    <t xml:space="preserve">Мэс заслын кабинет </t>
  </si>
  <si>
    <t xml:space="preserve">Мэдрэлийн  кабинет </t>
  </si>
  <si>
    <t xml:space="preserve">Нүдний кабинет </t>
  </si>
  <si>
    <t>УХТЭ</t>
  </si>
  <si>
    <t xml:space="preserve">Чих хамар хоолой </t>
  </si>
  <si>
    <t xml:space="preserve">Уламжлалт  эмчилгээний  кабинет </t>
  </si>
  <si>
    <t xml:space="preserve">Булчирхай судлал </t>
  </si>
  <si>
    <t xml:space="preserve">Урологи </t>
  </si>
  <si>
    <t xml:space="preserve">Хоол боловсруулах эрхтэн судлал </t>
  </si>
  <si>
    <t xml:space="preserve">Эмэгтэйчүүд судлалын кабинет </t>
  </si>
  <si>
    <t xml:space="preserve">Цээжний хөндийн мэс засал </t>
  </si>
  <si>
    <t xml:space="preserve">Элэг, цөс, нойр булчирхайн мэс засал </t>
  </si>
  <si>
    <t xml:space="preserve">Хөнгөвчлөх эмчилгээ </t>
  </si>
  <si>
    <t xml:space="preserve">Туяа эмчилгээ </t>
  </si>
  <si>
    <t xml:space="preserve">Хими эмчилгээ </t>
  </si>
  <si>
    <t xml:space="preserve">Толгой, хүзүүний мэс засал </t>
  </si>
  <si>
    <t>НИЙТ</t>
  </si>
  <si>
    <t>Хүлээгдэлийн хувь</t>
  </si>
  <si>
    <t xml:space="preserve"> 3 сар</t>
  </si>
  <si>
    <t xml:space="preserve">Рентген зураг </t>
  </si>
  <si>
    <t xml:space="preserve">7-14хоног </t>
  </si>
  <si>
    <t xml:space="preserve">15ба түүнээс дээш </t>
  </si>
  <si>
    <t xml:space="preserve">Зүрхний цахилгаан бичлэг  </t>
  </si>
  <si>
    <t xml:space="preserve">Эхо </t>
  </si>
  <si>
    <t xml:space="preserve">Эндоскопи </t>
  </si>
  <si>
    <t xml:space="preserve">Холтер </t>
  </si>
  <si>
    <t xml:space="preserve">Тархины цахилгаан бичлэг </t>
  </si>
  <si>
    <t xml:space="preserve">Допплеро-графи </t>
  </si>
  <si>
    <t xml:space="preserve">Эмгэг  сэтгэл судлал </t>
  </si>
  <si>
    <t>Аудиграмм</t>
  </si>
  <si>
    <t xml:space="preserve">Нүдний уг харах </t>
  </si>
  <si>
    <t>MRI/CT</t>
  </si>
  <si>
    <t xml:space="preserve">Захын судасны эхо </t>
  </si>
  <si>
    <t xml:space="preserve">Радио-иммунологи </t>
  </si>
  <si>
    <t xml:space="preserve">Цусны шинжилгээ </t>
  </si>
  <si>
    <t xml:space="preserve">Шээсний шинжилгээ </t>
  </si>
  <si>
    <t xml:space="preserve">Биохими </t>
  </si>
  <si>
    <t xml:space="preserve">Бактерлоги </t>
  </si>
  <si>
    <t xml:space="preserve">Иммунологи </t>
  </si>
  <si>
    <t xml:space="preserve">Серилоги </t>
  </si>
  <si>
    <t xml:space="preserve">Цитологи </t>
  </si>
  <si>
    <t>Коагулограмм</t>
  </si>
  <si>
    <t>7 сар</t>
  </si>
  <si>
    <t xml:space="preserve">Бөөр судлалын тасаг </t>
  </si>
  <si>
    <t>Ор хүлээж байгаа  өвчтний тоо</t>
  </si>
  <si>
    <t xml:space="preserve">Үүнээс </t>
  </si>
  <si>
    <t xml:space="preserve">1-3 хоног </t>
  </si>
  <si>
    <t xml:space="preserve">15-30 хоног </t>
  </si>
  <si>
    <t xml:space="preserve">1 сараас  дээш </t>
  </si>
  <si>
    <t xml:space="preserve">Мэдрэлийн мэс засал </t>
  </si>
  <si>
    <t>Стрессийн шалтгаант сэтгэцийн эмгэг судлал</t>
  </si>
  <si>
    <t xml:space="preserve">Эрсдэлтэй жирэмсэн судлалын тасаг </t>
  </si>
  <si>
    <t xml:space="preserve">Эмэгтэйчүүд-ийн  эмгэг судлалын тасаг </t>
  </si>
  <si>
    <r>
      <t xml:space="preserve">Төв эмнэлэг, тусгай мэргэжлийн төвүүдийн 2022 оны </t>
    </r>
    <r>
      <rPr>
        <b/>
        <sz val="10"/>
        <color theme="1"/>
        <rFont val="Arial"/>
        <family val="2"/>
      </rPr>
      <t xml:space="preserve">амбулаторын эмчийн үзлэгийн </t>
    </r>
    <r>
      <rPr>
        <sz val="10"/>
        <color theme="1"/>
        <rFont val="Arial"/>
        <family val="2"/>
      </rPr>
      <t xml:space="preserve">хүлээгдлийн мэдээ </t>
    </r>
  </si>
  <si>
    <t>УНТЭ</t>
  </si>
  <si>
    <t xml:space="preserve">Нүдний даралт кабинет </t>
  </si>
  <si>
    <t>Хэрх үе судлал</t>
  </si>
  <si>
    <t>Эрүү нүүрний мэс засал</t>
  </si>
  <si>
    <t>Арьс харшил</t>
  </si>
  <si>
    <t>Цус</t>
  </si>
  <si>
    <t xml:space="preserve">Мэдрэлийн мэс заслын  кабинет </t>
  </si>
  <si>
    <t xml:space="preserve">4 хоног </t>
  </si>
  <si>
    <t xml:space="preserve">5 хоног </t>
  </si>
  <si>
    <t xml:space="preserve">6 хоног </t>
  </si>
  <si>
    <t xml:space="preserve">8 ба түүнээс дээш хоног </t>
  </si>
  <si>
    <r>
      <t xml:space="preserve">Төв эмнэлэг, тусгай мэргэжлийн төвүүдийн 2022 оны </t>
    </r>
    <r>
      <rPr>
        <b/>
        <sz val="10"/>
        <color theme="1"/>
        <rFont val="Arial"/>
        <family val="2"/>
      </rPr>
      <t xml:space="preserve">оношлогооны кабинетийн </t>
    </r>
    <r>
      <rPr>
        <sz val="10"/>
        <color theme="1"/>
        <rFont val="Arial"/>
        <family val="2"/>
      </rPr>
      <t xml:space="preserve"> хүлээгдлийн мэдээ </t>
    </r>
  </si>
  <si>
    <t>Ходоодны дуран</t>
  </si>
  <si>
    <t>Бүдүүн гэдэсний дуран</t>
  </si>
  <si>
    <t>Зүрхний эхо</t>
  </si>
  <si>
    <t>Зүрхний ачаалалтай сорил</t>
  </si>
  <si>
    <t>Сонсголын бичлэг</t>
  </si>
  <si>
    <t>Урологийн оношлогооны дуран</t>
  </si>
  <si>
    <t>Тархины судасны өнгөт хэт авиан дуплекс</t>
  </si>
  <si>
    <r>
      <t xml:space="preserve">Төв эмнэлэг, тусгай мэргэжлийн төвүүдийн 2022 оны </t>
    </r>
    <r>
      <rPr>
        <b/>
        <sz val="10"/>
        <color theme="1"/>
        <rFont val="Arial"/>
        <family val="2"/>
      </rPr>
      <t>хэвтүүлэн эмчлэх тасгийн</t>
    </r>
    <r>
      <rPr>
        <sz val="10"/>
        <color theme="1"/>
        <rFont val="Arial"/>
        <family val="2"/>
      </rPr>
      <t xml:space="preserve">   хүлээгдлийн мэдээ </t>
    </r>
  </si>
  <si>
    <t>Зүрх судасны тасаг</t>
  </si>
  <si>
    <t>Уушгины тасаг</t>
  </si>
  <si>
    <t>Мэс заслын тасаг</t>
  </si>
  <si>
    <t>Мэдрэлийн  тасаг</t>
  </si>
  <si>
    <t>Нүдний тасаг</t>
  </si>
  <si>
    <t>Зөвхөн болорын хүлээгдэл, болор ирэхгүй байгаа</t>
  </si>
  <si>
    <t>Чих хамар хоолой тасаг</t>
  </si>
  <si>
    <t>Цусны эмгэг судлал</t>
  </si>
  <si>
    <t>БШГМЗТ</t>
  </si>
  <si>
    <t>Дотоод шүүрэл</t>
  </si>
  <si>
    <t>Хэрх үе</t>
  </si>
  <si>
    <r>
      <t xml:space="preserve">Төв эмнэлэг, тусгай мэргэжлийн төвүүдийн 2020 </t>
    </r>
    <r>
      <rPr>
        <b/>
        <sz val="10"/>
        <color theme="1"/>
        <rFont val="Arial"/>
        <family val="2"/>
      </rPr>
      <t>лабораторын</t>
    </r>
    <r>
      <rPr>
        <sz val="10"/>
        <color theme="1"/>
        <rFont val="Arial"/>
        <family val="2"/>
      </rPr>
      <t xml:space="preserve"> шинжилгээний  хүлээгдлийн мэдээ </t>
    </r>
  </si>
  <si>
    <t>Хүлээгдлийн мэдээ, ЭХЭМҮТ, 2022</t>
  </si>
  <si>
    <t xml:space="preserve">Үзлэгийн кабинетийн нэр  </t>
  </si>
  <si>
    <t>2022 он</t>
  </si>
  <si>
    <t xml:space="preserve">3-р сар </t>
  </si>
  <si>
    <t>Дотрын эмгэг судлал</t>
  </si>
  <si>
    <t>Зүрх судас, холбогч эдийн эмгэг судлал</t>
  </si>
  <si>
    <t>Мэдрэлийн эмгэг судлал</t>
  </si>
  <si>
    <t>Цусны эмгэг, хавдар судлал</t>
  </si>
  <si>
    <t>Хоол боловсруулах эрхтний эмгэг судлал</t>
  </si>
  <si>
    <t>Нүдний эмгэг судлал</t>
  </si>
  <si>
    <t>Шүд</t>
  </si>
  <si>
    <t>Бөөрний эмгэг судал</t>
  </si>
  <si>
    <t>Нярайн эмгэг судлал</t>
  </si>
  <si>
    <t>Мэс заслын эмгэг судлал</t>
  </si>
  <si>
    <t>Чих хамар хоолой</t>
  </si>
  <si>
    <t>Бөөрний мэс засал</t>
  </si>
  <si>
    <t>Эрүү нүүрний гажиг засал</t>
  </si>
  <si>
    <t>Хэл засал</t>
  </si>
  <si>
    <t xml:space="preserve">2 сараас  дээш </t>
  </si>
  <si>
    <t>Сонсгол засал</t>
  </si>
  <si>
    <t xml:space="preserve">3 сараас  дээш </t>
  </si>
  <si>
    <t>Өсвөр үе</t>
  </si>
  <si>
    <t xml:space="preserve">4 сараас  дээш </t>
  </si>
  <si>
    <t xml:space="preserve">7 сараас  дээш </t>
  </si>
  <si>
    <t>Эмэгтэйчүүдийн мэс засал</t>
  </si>
  <si>
    <t xml:space="preserve">5 сараас  дээш </t>
  </si>
  <si>
    <t>Хөх умай судлал</t>
  </si>
  <si>
    <t xml:space="preserve">6 сараас  дээш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</si>
</sst>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7030A0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7"/>
      <name val="Arial"/>
      <family val="2"/>
      <charset val="204"/>
    </font>
    <font>
      <b/>
      <sz val="11"/>
      <color rgb="FF0070C0"/>
      <name val="Arial"/>
      <family val="2"/>
      <charset val="204"/>
    </font>
    <font>
      <sz val="10"/>
      <color rgb="FF7030A0"/>
      <name val="Arial Mon"/>
      <family val="2"/>
    </font>
    <font>
      <sz val="11"/>
      <color rgb="FF0070C0"/>
      <name val="Arial"/>
      <family val="2"/>
      <charset val="204"/>
    </font>
    <font>
      <b/>
      <sz val="11"/>
      <color rgb="FF0070C0"/>
      <name val="Arial Mon"/>
      <family val="2"/>
    </font>
    <font>
      <b/>
      <sz val="11"/>
      <color rgb="FFFF0000"/>
      <name val="Arial Mon"/>
      <family val="2"/>
    </font>
    <font>
      <sz val="8"/>
      <color theme="1"/>
      <name val="Arial"/>
      <family val="2"/>
      <charset val="204"/>
    </font>
    <font>
      <b/>
      <sz val="11"/>
      <color rgb="FF7030A0"/>
      <name val="Arial"/>
      <family val="2"/>
      <charset val="204"/>
    </font>
    <font>
      <b/>
      <sz val="11"/>
      <color rgb="FF7030A0"/>
      <name val="Arial Mon"/>
      <family val="2"/>
    </font>
    <font>
      <sz val="11"/>
      <color theme="1"/>
      <name val="Arial Mon"/>
      <family val="2"/>
    </font>
    <font>
      <sz val="11"/>
      <name val="Arial Mon"/>
      <family val="2"/>
    </font>
    <font>
      <sz val="11"/>
      <color rgb="FF7030A0"/>
      <name val="Arial"/>
      <family val="2"/>
      <charset val="204"/>
    </font>
    <font>
      <sz val="11"/>
      <color rgb="FF000000"/>
      <name val="Arial"/>
      <family val="2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rgb="FFFF0000"/>
      <name val="Arial"/>
      <family val="2"/>
      <charset val="204"/>
    </font>
    <font>
      <sz val="10"/>
      <name val="Arial"/>
      <family val="2"/>
      <charset val="204"/>
    </font>
    <font>
      <b/>
      <sz val="10"/>
      <color rgb="FF7030A0"/>
      <name val="Arial"/>
      <family val="2"/>
      <charset val="204"/>
    </font>
    <font>
      <sz val="10"/>
      <color rgb="FF0070C0"/>
      <name val="Arial"/>
      <family val="2"/>
      <charset val="204"/>
    </font>
    <font>
      <sz val="10"/>
      <color indexed="8"/>
      <name val="Arial"/>
      <family val="2"/>
      <charset val="204"/>
    </font>
    <font>
      <b/>
      <u/>
      <sz val="10"/>
      <color indexed="8"/>
      <name val="Arial"/>
      <family val="2"/>
      <charset val="204"/>
    </font>
    <font>
      <sz val="10"/>
      <color indexed="30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rgb="FFFF0000"/>
      <name val="Arial"/>
      <family val="2"/>
      <charset val="204"/>
    </font>
    <font>
      <sz val="7"/>
      <color theme="1"/>
      <name val="Arial"/>
      <family val="2"/>
      <charset val="204"/>
    </font>
    <font>
      <sz val="9"/>
      <color rgb="FF0070C0"/>
      <name val="Arial"/>
      <family val="2"/>
      <charset val="204"/>
    </font>
    <font>
      <sz val="7"/>
      <color rgb="FF0070C0"/>
      <name val="Arial"/>
      <family val="2"/>
      <charset val="204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sz val="9"/>
      <color rgb="FFFF0000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0"/>
      <color rgb="FFFF0000"/>
      <name val="Arial"/>
      <family val="2"/>
    </font>
    <font>
      <sz val="11"/>
      <color theme="1"/>
      <name val="Times New Roman"/>
      <family val="1"/>
    </font>
    <font>
      <b/>
      <sz val="10"/>
      <name val="Arial"/>
      <family val="2"/>
    </font>
    <font>
      <b/>
      <i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50" fillId="0" borderId="0"/>
    <xf numFmtId="0" fontId="50" fillId="0" borderId="0"/>
  </cellStyleXfs>
  <cellXfs count="32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/>
    <xf numFmtId="0" fontId="6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" fontId="5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left" vertical="center" wrapText="1"/>
    </xf>
    <xf numFmtId="1" fontId="11" fillId="0" borderId="3" xfId="0" applyNumberFormat="1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1" fontId="17" fillId="0" borderId="3" xfId="0" applyNumberFormat="1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21" fillId="3" borderId="1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" fontId="8" fillId="0" borderId="0" xfId="0" applyNumberFormat="1" applyFont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1" fillId="4" borderId="1" xfId="0" applyFont="1" applyFill="1" applyBorder="1" applyAlignment="1">
      <alignment vertical="center" wrapText="1"/>
    </xf>
    <xf numFmtId="0" fontId="16" fillId="5" borderId="1" xfId="0" applyFont="1" applyFill="1" applyBorder="1" applyAlignment="1">
      <alignment vertical="center" wrapText="1"/>
    </xf>
    <xf numFmtId="1" fontId="11" fillId="5" borderId="3" xfId="0" applyNumberFormat="1" applyFont="1" applyFill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0" fillId="4" borderId="1" xfId="0" applyFont="1" applyFill="1" applyBorder="1" applyAlignment="1">
      <alignment vertical="center" wrapText="1"/>
    </xf>
    <xf numFmtId="0" fontId="24" fillId="0" borderId="4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shrinkToFit="1"/>
    </xf>
    <xf numFmtId="0" fontId="28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35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shrinkToFit="1"/>
    </xf>
    <xf numFmtId="0" fontId="28" fillId="0" borderId="1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/>
    </xf>
    <xf numFmtId="0" fontId="40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2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textRotation="90" wrapText="1"/>
    </xf>
    <xf numFmtId="0" fontId="19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27" fillId="0" borderId="2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right" vertical="center" wrapText="1"/>
    </xf>
    <xf numFmtId="0" fontId="31" fillId="0" borderId="14" xfId="0" applyFont="1" applyBorder="1" applyAlignment="1">
      <alignment horizontal="right" vertical="center" wrapText="1"/>
    </xf>
    <xf numFmtId="0" fontId="31" fillId="0" borderId="3" xfId="0" applyFont="1" applyBorder="1" applyAlignment="1">
      <alignment horizontal="right" vertical="center" wrapText="1"/>
    </xf>
    <xf numFmtId="0" fontId="31" fillId="0" borderId="10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 textRotation="90" wrapText="1"/>
    </xf>
    <xf numFmtId="0" fontId="31" fillId="0" borderId="15" xfId="0" applyFont="1" applyBorder="1" applyAlignment="1">
      <alignment horizontal="center" vertical="center" textRotation="90" wrapText="1"/>
    </xf>
    <xf numFmtId="0" fontId="31" fillId="0" borderId="12" xfId="0" applyFont="1" applyBorder="1" applyAlignment="1">
      <alignment horizontal="center" vertical="center" textRotation="90" wrapText="1"/>
    </xf>
    <xf numFmtId="0" fontId="31" fillId="0" borderId="1" xfId="0" applyFont="1" applyBorder="1" applyAlignment="1">
      <alignment horizontal="left" vertical="center" wrapText="1"/>
    </xf>
    <xf numFmtId="0" fontId="31" fillId="0" borderId="2" xfId="0" applyFont="1" applyBorder="1" applyAlignment="1">
      <alignment vertical="center" wrapText="1"/>
    </xf>
    <xf numFmtId="0" fontId="31" fillId="0" borderId="3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vertical="center" wrapText="1"/>
    </xf>
    <xf numFmtId="0" fontId="27" fillId="0" borderId="8" xfId="0" applyFont="1" applyBorder="1" applyAlignment="1">
      <alignment vertical="center" wrapText="1"/>
    </xf>
    <xf numFmtId="0" fontId="27" fillId="0" borderId="13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14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textRotation="90" wrapText="1"/>
    </xf>
    <xf numFmtId="0" fontId="9" fillId="0" borderId="15" xfId="0" applyFont="1" applyBorder="1" applyAlignment="1">
      <alignment horizontal="center" vertical="center" textRotation="90" wrapText="1"/>
    </xf>
    <xf numFmtId="0" fontId="9" fillId="0" borderId="12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27" fillId="0" borderId="2" xfId="0" applyFont="1" applyBorder="1" applyAlignment="1">
      <alignment vertical="center" wrapText="1"/>
    </xf>
    <xf numFmtId="0" fontId="27" fillId="0" borderId="14" xfId="0" applyFont="1" applyBorder="1" applyAlignment="1">
      <alignment vertical="center" wrapText="1"/>
    </xf>
    <xf numFmtId="0" fontId="27" fillId="0" borderId="3" xfId="0" applyFont="1" applyBorder="1" applyAlignment="1">
      <alignment vertical="center" wrapText="1"/>
    </xf>
    <xf numFmtId="0" fontId="9" fillId="0" borderId="8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horizontal="justify" vertical="top" wrapText="1"/>
    </xf>
    <xf numFmtId="0" fontId="9" fillId="0" borderId="0" xfId="0" applyFont="1" applyAlignment="1">
      <alignment horizontal="left" vertical="top"/>
    </xf>
    <xf numFmtId="0" fontId="38" fillId="0" borderId="2" xfId="0" applyFont="1" applyBorder="1" applyAlignment="1">
      <alignment vertical="center" wrapText="1"/>
    </xf>
    <xf numFmtId="0" fontId="38" fillId="0" borderId="3" xfId="0" applyFont="1" applyBorder="1" applyAlignment="1">
      <alignment vertical="center" wrapText="1"/>
    </xf>
    <xf numFmtId="0" fontId="32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35" fillId="0" borderId="2" xfId="0" applyFont="1" applyBorder="1" applyAlignment="1">
      <alignment vertical="center" wrapText="1"/>
    </xf>
    <xf numFmtId="0" fontId="35" fillId="0" borderId="3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36" fillId="0" borderId="1" xfId="0" applyFont="1" applyBorder="1" applyAlignment="1">
      <alignment vertical="center" wrapText="1"/>
    </xf>
    <xf numFmtId="0" fontId="38" fillId="0" borderId="2" xfId="0" applyFont="1" applyBorder="1" applyAlignment="1">
      <alignment horizontal="right" vertical="center" wrapText="1"/>
    </xf>
    <xf numFmtId="0" fontId="38" fillId="0" borderId="14" xfId="0" applyFont="1" applyBorder="1" applyAlignment="1">
      <alignment horizontal="right" vertical="center" wrapText="1"/>
    </xf>
    <xf numFmtId="0" fontId="38" fillId="0" borderId="3" xfId="0" applyFont="1" applyBorder="1" applyAlignment="1">
      <alignment horizontal="right" vertical="center" wrapText="1"/>
    </xf>
    <xf numFmtId="0" fontId="35" fillId="0" borderId="14" xfId="0" applyFont="1" applyBorder="1" applyAlignment="1">
      <alignment vertical="center" wrapText="1"/>
    </xf>
    <xf numFmtId="0" fontId="39" fillId="0" borderId="10" xfId="0" applyFont="1" applyBorder="1" applyAlignment="1">
      <alignment horizontal="center" vertical="center" textRotation="90" wrapText="1"/>
    </xf>
    <xf numFmtId="0" fontId="39" fillId="0" borderId="15" xfId="0" applyFont="1" applyBorder="1" applyAlignment="1">
      <alignment horizontal="center" vertical="center" textRotation="90" wrapText="1"/>
    </xf>
    <xf numFmtId="0" fontId="39" fillId="0" borderId="12" xfId="0" applyFont="1" applyBorder="1" applyAlignment="1">
      <alignment horizontal="center" vertical="center" textRotation="90" wrapText="1"/>
    </xf>
    <xf numFmtId="0" fontId="38" fillId="0" borderId="1" xfId="0" applyFont="1" applyBorder="1" applyAlignment="1">
      <alignment horizontal="left" vertical="center" wrapText="1"/>
    </xf>
    <xf numFmtId="0" fontId="36" fillId="0" borderId="2" xfId="0" applyFont="1" applyBorder="1" applyAlignment="1">
      <alignment horizontal="left" vertical="center" wrapText="1"/>
    </xf>
    <xf numFmtId="0" fontId="36" fillId="0" borderId="14" xfId="0" applyFont="1" applyBorder="1" applyAlignment="1">
      <alignment horizontal="left" vertical="center" wrapText="1"/>
    </xf>
    <xf numFmtId="0" fontId="36" fillId="0" borderId="3" xfId="0" applyFont="1" applyBorder="1" applyAlignment="1">
      <alignment horizontal="left" vertical="center" wrapText="1"/>
    </xf>
    <xf numFmtId="0" fontId="35" fillId="0" borderId="2" xfId="0" applyFont="1" applyBorder="1" applyAlignment="1">
      <alignment horizontal="right" vertical="center" wrapText="1"/>
    </xf>
    <xf numFmtId="0" fontId="35" fillId="0" borderId="14" xfId="0" applyFont="1" applyBorder="1" applyAlignment="1">
      <alignment horizontal="right" vertical="center" wrapText="1"/>
    </xf>
    <xf numFmtId="0" fontId="35" fillId="0" borderId="3" xfId="0" applyFont="1" applyBorder="1" applyAlignment="1">
      <alignment horizontal="right" vertical="center" wrapText="1"/>
    </xf>
    <xf numFmtId="0" fontId="37" fillId="0" borderId="10" xfId="0" applyFont="1" applyBorder="1" applyAlignment="1">
      <alignment horizontal="center" vertical="center" textRotation="90" wrapText="1"/>
    </xf>
    <xf numFmtId="0" fontId="37" fillId="0" borderId="15" xfId="0" applyFont="1" applyBorder="1" applyAlignment="1">
      <alignment horizontal="center" vertical="center" textRotation="90" wrapText="1"/>
    </xf>
    <xf numFmtId="0" fontId="37" fillId="0" borderId="12" xfId="0" applyFont="1" applyBorder="1" applyAlignment="1">
      <alignment horizontal="center" vertical="center" textRotation="90" wrapText="1"/>
    </xf>
    <xf numFmtId="0" fontId="35" fillId="0" borderId="1" xfId="0" applyFont="1" applyBorder="1" applyAlignment="1">
      <alignment horizontal="left" vertical="center" wrapText="1"/>
    </xf>
    <xf numFmtId="0" fontId="36" fillId="0" borderId="12" xfId="0" applyFont="1" applyBorder="1" applyAlignment="1">
      <alignment vertical="center" wrapText="1"/>
    </xf>
    <xf numFmtId="0" fontId="36" fillId="0" borderId="8" xfId="0" applyFont="1" applyBorder="1" applyAlignment="1">
      <alignment vertical="center" wrapText="1"/>
    </xf>
    <xf numFmtId="0" fontId="36" fillId="0" borderId="13" xfId="0" applyFont="1" applyBorder="1" applyAlignment="1">
      <alignment vertical="center" wrapText="1"/>
    </xf>
    <xf numFmtId="0" fontId="35" fillId="0" borderId="10" xfId="0" applyFont="1" applyBorder="1" applyAlignment="1">
      <alignment vertical="center" wrapText="1"/>
    </xf>
    <xf numFmtId="0" fontId="35" fillId="0" borderId="9" xfId="0" applyFont="1" applyBorder="1" applyAlignment="1">
      <alignment vertical="center" wrapText="1"/>
    </xf>
    <xf numFmtId="0" fontId="35" fillId="0" borderId="11" xfId="0" applyFont="1" applyBorder="1" applyAlignment="1">
      <alignment vertical="center" wrapText="1"/>
    </xf>
    <xf numFmtId="0" fontId="35" fillId="0" borderId="1" xfId="0" applyFont="1" applyBorder="1" applyAlignment="1">
      <alignment vertical="center" wrapText="1"/>
    </xf>
    <xf numFmtId="0" fontId="36" fillId="0" borderId="2" xfId="0" applyFont="1" applyBorder="1" applyAlignment="1">
      <alignment vertical="center" wrapText="1"/>
    </xf>
    <xf numFmtId="0" fontId="36" fillId="0" borderId="14" xfId="0" applyFont="1" applyBorder="1" applyAlignment="1">
      <alignment vertical="center" wrapText="1"/>
    </xf>
    <xf numFmtId="0" fontId="36" fillId="0" borderId="3" xfId="0" applyFont="1" applyBorder="1" applyAlignment="1">
      <alignment vertical="center" wrapText="1"/>
    </xf>
    <xf numFmtId="0" fontId="41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2" fillId="2" borderId="11" xfId="0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center" vertical="center" wrapText="1"/>
    </xf>
    <xf numFmtId="0" fontId="42" fillId="7" borderId="2" xfId="0" applyFont="1" applyFill="1" applyBorder="1" applyAlignment="1">
      <alignment horizontal="center" vertical="center" wrapText="1"/>
    </xf>
    <xf numFmtId="0" fontId="42" fillId="7" borderId="14" xfId="0" applyFont="1" applyFill="1" applyBorder="1" applyAlignment="1">
      <alignment horizontal="center" vertical="center" wrapText="1"/>
    </xf>
    <xf numFmtId="0" fontId="42" fillId="7" borderId="3" xfId="0" applyFont="1" applyFill="1" applyBorder="1" applyAlignment="1">
      <alignment horizontal="center" vertical="center" wrapText="1"/>
    </xf>
    <xf numFmtId="0" fontId="42" fillId="2" borderId="13" xfId="0" applyFont="1" applyFill="1" applyBorder="1" applyAlignment="1">
      <alignment horizontal="center" vertical="center" wrapText="1"/>
    </xf>
    <xf numFmtId="0" fontId="42" fillId="2" borderId="3" xfId="0" applyFont="1" applyFill="1" applyBorder="1" applyAlignment="1">
      <alignment horizontal="center" vertical="center" textRotation="90" wrapText="1"/>
    </xf>
    <xf numFmtId="0" fontId="42" fillId="2" borderId="1" xfId="0" applyFont="1" applyFill="1" applyBorder="1" applyAlignment="1">
      <alignment horizontal="center" vertical="center" textRotation="90" wrapText="1"/>
    </xf>
    <xf numFmtId="0" fontId="42" fillId="0" borderId="5" xfId="0" applyFont="1" applyBorder="1" applyAlignment="1">
      <alignment horizontal="center" vertical="center" wrapText="1"/>
    </xf>
    <xf numFmtId="0" fontId="43" fillId="3" borderId="1" xfId="0" applyFont="1" applyFill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vertical="top"/>
    </xf>
    <xf numFmtId="0" fontId="42" fillId="0" borderId="6" xfId="0" applyFont="1" applyBorder="1" applyAlignment="1">
      <alignment horizontal="center" vertical="center" wrapText="1"/>
    </xf>
    <xf numFmtId="0" fontId="43" fillId="3" borderId="1" xfId="0" applyFont="1" applyFill="1" applyBorder="1" applyAlignment="1">
      <alignment horizontal="left" vertical="center" wrapText="1"/>
    </xf>
    <xf numFmtId="0" fontId="42" fillId="0" borderId="7" xfId="0" applyFont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left" vertical="center" wrapText="1"/>
    </xf>
    <xf numFmtId="0" fontId="41" fillId="2" borderId="1" xfId="0" applyFont="1" applyFill="1" applyBorder="1" applyAlignment="1">
      <alignment horizontal="center" vertical="center"/>
    </xf>
    <xf numFmtId="0" fontId="46" fillId="3" borderId="1" xfId="0" applyFont="1" applyFill="1" applyBorder="1" applyAlignment="1">
      <alignment vertical="center"/>
    </xf>
    <xf numFmtId="0" fontId="43" fillId="3" borderId="1" xfId="0" applyFont="1" applyFill="1" applyBorder="1" applyAlignment="1">
      <alignment horizontal="center" vertical="center"/>
    </xf>
    <xf numFmtId="0" fontId="46" fillId="3" borderId="1" xfId="0" applyFont="1" applyFill="1" applyBorder="1" applyAlignment="1">
      <alignment horizontal="center" vertical="center"/>
    </xf>
    <xf numFmtId="0" fontId="43" fillId="3" borderId="1" xfId="0" applyFont="1" applyFill="1" applyBorder="1" applyAlignment="1">
      <alignment vertical="center"/>
    </xf>
    <xf numFmtId="0" fontId="47" fillId="3" borderId="1" xfId="0" applyFont="1" applyFill="1" applyBorder="1" applyAlignment="1">
      <alignment vertical="center"/>
    </xf>
    <xf numFmtId="0" fontId="47" fillId="3" borderId="1" xfId="0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horizontal="left" vertical="center" wrapText="1"/>
    </xf>
    <xf numFmtId="0" fontId="44" fillId="0" borderId="0" xfId="0" applyFont="1" applyAlignment="1">
      <alignment vertical="top"/>
    </xf>
    <xf numFmtId="0" fontId="42" fillId="3" borderId="1" xfId="0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2" fillId="2" borderId="2" xfId="0" applyFont="1" applyFill="1" applyBorder="1" applyAlignment="1">
      <alignment horizontal="center" vertical="center" wrapText="1"/>
    </xf>
    <xf numFmtId="0" fontId="42" fillId="2" borderId="14" xfId="0" applyFont="1" applyFill="1" applyBorder="1" applyAlignment="1">
      <alignment horizontal="center" vertical="center" wrapText="1"/>
    </xf>
    <xf numFmtId="0" fontId="42" fillId="2" borderId="3" xfId="0" applyFont="1" applyFill="1" applyBorder="1" applyAlignment="1">
      <alignment horizontal="center" vertical="center" wrapText="1"/>
    </xf>
    <xf numFmtId="0" fontId="42" fillId="2" borderId="2" xfId="0" applyFont="1" applyFill="1" applyBorder="1" applyAlignment="1">
      <alignment horizontal="center" vertical="center" wrapText="1"/>
    </xf>
    <xf numFmtId="0" fontId="42" fillId="2" borderId="14" xfId="0" applyFont="1" applyFill="1" applyBorder="1" applyAlignment="1">
      <alignment horizontal="center" vertical="center" wrapText="1"/>
    </xf>
    <xf numFmtId="0" fontId="42" fillId="2" borderId="3" xfId="0" applyFont="1" applyFill="1" applyBorder="1" applyAlignment="1">
      <alignment horizontal="center" vertical="center" wrapText="1"/>
    </xf>
    <xf numFmtId="0" fontId="42" fillId="0" borderId="1" xfId="0" applyFont="1" applyBorder="1" applyAlignment="1">
      <alignment wrapText="1"/>
    </xf>
    <xf numFmtId="0" fontId="42" fillId="0" borderId="1" xfId="0" applyFont="1" applyBorder="1" applyAlignment="1">
      <alignment horizontal="center" wrapText="1"/>
    </xf>
    <xf numFmtId="0" fontId="44" fillId="0" borderId="0" xfId="0" applyFont="1" applyAlignment="1">
      <alignment horizontal="center" vertical="top"/>
    </xf>
    <xf numFmtId="0" fontId="48" fillId="5" borderId="5" xfId="0" applyFont="1" applyFill="1" applyBorder="1" applyAlignment="1">
      <alignment horizontal="center" vertical="center" wrapText="1"/>
    </xf>
    <xf numFmtId="164" fontId="42" fillId="0" borderId="1" xfId="0" applyNumberFormat="1" applyFont="1" applyBorder="1" applyAlignment="1">
      <alignment horizontal="center" vertical="center" wrapText="1"/>
    </xf>
    <xf numFmtId="0" fontId="48" fillId="5" borderId="6" xfId="0" applyFont="1" applyFill="1" applyBorder="1" applyAlignment="1">
      <alignment horizontal="center" vertical="center" wrapText="1"/>
    </xf>
    <xf numFmtId="0" fontId="48" fillId="5" borderId="7" xfId="0" applyFont="1" applyFill="1" applyBorder="1" applyAlignment="1">
      <alignment horizontal="center" vertical="center" wrapText="1"/>
    </xf>
    <xf numFmtId="164" fontId="49" fillId="2" borderId="1" xfId="0" applyNumberFormat="1" applyFont="1" applyFill="1" applyBorder="1" applyAlignment="1">
      <alignment horizontal="center" vertical="center"/>
    </xf>
    <xf numFmtId="0" fontId="42" fillId="0" borderId="1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wrapText="1"/>
    </xf>
    <xf numFmtId="0" fontId="50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50" fillId="3" borderId="1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50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0" fontId="50" fillId="3" borderId="1" xfId="0" applyFont="1" applyFill="1" applyBorder="1" applyAlignment="1">
      <alignment horizontal="center" vertical="center"/>
    </xf>
    <xf numFmtId="0" fontId="51" fillId="0" borderId="1" xfId="0" applyFont="1" applyBorder="1" applyAlignment="1">
      <alignment vertical="top"/>
    </xf>
    <xf numFmtId="0" fontId="51" fillId="0" borderId="0" xfId="0" applyFont="1" applyAlignment="1">
      <alignment vertical="top"/>
    </xf>
    <xf numFmtId="0" fontId="2" fillId="7" borderId="2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52" fillId="0" borderId="16" xfId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1" fillId="0" borderId="0" xfId="0" applyFont="1"/>
    <xf numFmtId="0" fontId="51" fillId="0" borderId="0" xfId="0" applyFont="1" applyAlignment="1">
      <alignment horizontal="center" vertical="center"/>
    </xf>
    <xf numFmtId="0" fontId="53" fillId="5" borderId="5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53" fillId="5" borderId="6" xfId="0" applyFont="1" applyFill="1" applyBorder="1" applyAlignment="1">
      <alignment horizontal="center" vertical="center" wrapText="1"/>
    </xf>
    <xf numFmtId="0" fontId="53" fillId="5" borderId="7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0" fillId="0" borderId="1" xfId="0" applyBorder="1"/>
    <xf numFmtId="0" fontId="52" fillId="0" borderId="16" xfId="2" applyFont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50" fillId="3" borderId="2" xfId="0" applyFont="1" applyFill="1" applyBorder="1" applyAlignment="1">
      <alignment horizontal="left" vertical="center" wrapText="1"/>
    </xf>
    <xf numFmtId="0" fontId="50" fillId="3" borderId="3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textRotation="90" wrapText="1"/>
    </xf>
    <xf numFmtId="0" fontId="50" fillId="3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90" wrapText="1"/>
    </xf>
    <xf numFmtId="0" fontId="50" fillId="3" borderId="1" xfId="0" applyFont="1" applyFill="1" applyBorder="1" applyAlignment="1">
      <alignment horizontal="left" vertical="center" wrapText="1"/>
    </xf>
    <xf numFmtId="0" fontId="50" fillId="3" borderId="7" xfId="0" applyFont="1" applyFill="1" applyBorder="1" applyAlignment="1">
      <alignment horizontal="left" vertical="center"/>
    </xf>
    <xf numFmtId="0" fontId="50" fillId="3" borderId="1" xfId="0" applyFont="1" applyFill="1" applyBorder="1" applyAlignment="1">
      <alignment horizontal="left" vertical="center" wrapText="1"/>
    </xf>
    <xf numFmtId="0" fontId="54" fillId="3" borderId="1" xfId="0" applyFont="1" applyFill="1" applyBorder="1" applyAlignment="1">
      <alignment horizontal="center" vertical="center"/>
    </xf>
    <xf numFmtId="0" fontId="50" fillId="3" borderId="10" xfId="0" applyFont="1" applyFill="1" applyBorder="1" applyAlignment="1">
      <alignment horizontal="left" vertical="center" wrapText="1"/>
    </xf>
    <xf numFmtId="0" fontId="50" fillId="3" borderId="1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5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0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4" fillId="0" borderId="0" xfId="0" applyFont="1" applyAlignment="1">
      <alignment horizontal="center" wrapText="1"/>
    </xf>
    <xf numFmtId="0" fontId="56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 indent="1"/>
    </xf>
    <xf numFmtId="0" fontId="50" fillId="3" borderId="1" xfId="0" applyFont="1" applyFill="1" applyBorder="1" applyAlignment="1">
      <alignment horizontal="left" vertical="center" wrapText="1" inden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wrapText="1" indent="1"/>
    </xf>
    <xf numFmtId="0" fontId="50" fillId="3" borderId="1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 wrapText="1" indent="1"/>
    </xf>
  </cellXfs>
  <cellStyles count="3">
    <cellStyle name="Normal" xfId="0" builtinId="0"/>
    <cellStyle name="Normal 2" xfId="2" xr:uid="{66D01066-F023-49B9-8E0E-17D48EF9ABCF}"/>
    <cellStyle name="Normal 3" xfId="1" xr:uid="{61098B31-8841-4D24-8E7D-8548489C0F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2.9834856025155363E-3"/>
                  <c:y val="-0.1767155147273257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val>
            <c:numRef>
              <c:f>[1]амбулатори!$D$141:$BN$141</c:f>
              <c:numCache>
                <c:formatCode>General</c:formatCode>
                <c:ptCount val="63"/>
                <c:pt idx="0">
                  <c:v>26.421404682274247</c:v>
                </c:pt>
                <c:pt idx="1">
                  <c:v>68.333333333333329</c:v>
                </c:pt>
                <c:pt idx="2">
                  <c:v>59.999999999999986</c:v>
                </c:pt>
                <c:pt idx="3">
                  <c:v>23.017902813299234</c:v>
                </c:pt>
                <c:pt idx="4">
                  <c:v>23.743016759776538</c:v>
                </c:pt>
                <c:pt idx="5">
                  <c:v>30.102040816326532</c:v>
                </c:pt>
                <c:pt idx="6">
                  <c:v>52.452025586353948</c:v>
                </c:pt>
                <c:pt idx="7">
                  <c:v>38.636363636363633</c:v>
                </c:pt>
                <c:pt idx="8">
                  <c:v>48.635235732009924</c:v>
                </c:pt>
                <c:pt idx="9">
                  <c:v>40.869565217391298</c:v>
                </c:pt>
                <c:pt idx="10">
                  <c:v>59.380692167577408</c:v>
                </c:pt>
                <c:pt idx="11">
                  <c:v>25.751072961373396</c:v>
                </c:pt>
                <c:pt idx="12">
                  <c:v>42.804428044280442</c:v>
                </c:pt>
                <c:pt idx="13">
                  <c:v>16.971279373368148</c:v>
                </c:pt>
                <c:pt idx="14">
                  <c:v>56.540084388185662</c:v>
                </c:pt>
                <c:pt idx="15">
                  <c:v>51.508620689655181</c:v>
                </c:pt>
                <c:pt idx="16">
                  <c:v>42.382271468144047</c:v>
                </c:pt>
                <c:pt idx="17">
                  <c:v>34.855769230769226</c:v>
                </c:pt>
                <c:pt idx="18">
                  <c:v>56.589147286821685</c:v>
                </c:pt>
                <c:pt idx="19">
                  <c:v>48.206278026905828</c:v>
                </c:pt>
                <c:pt idx="20">
                  <c:v>60.542168674698807</c:v>
                </c:pt>
                <c:pt idx="21">
                  <c:v>62.62230919765166</c:v>
                </c:pt>
                <c:pt idx="22">
                  <c:v>58.758314855875838</c:v>
                </c:pt>
                <c:pt idx="23">
                  <c:v>42.32673267326733</c:v>
                </c:pt>
                <c:pt idx="24">
                  <c:v>47.311827956989241</c:v>
                </c:pt>
                <c:pt idx="25">
                  <c:v>60.80843585237259</c:v>
                </c:pt>
                <c:pt idx="26">
                  <c:v>63.187855787476281</c:v>
                </c:pt>
                <c:pt idx="27">
                  <c:v>36.111111111111114</c:v>
                </c:pt>
                <c:pt idx="28">
                  <c:v>55.803571428571431</c:v>
                </c:pt>
                <c:pt idx="29">
                  <c:v>57.989228007181325</c:v>
                </c:pt>
                <c:pt idx="30">
                  <c:v>69.350649350649348</c:v>
                </c:pt>
                <c:pt idx="31">
                  <c:v>50.284090909090907</c:v>
                </c:pt>
                <c:pt idx="32">
                  <c:v>54.756871035940804</c:v>
                </c:pt>
                <c:pt idx="33">
                  <c:v>59.832635983263607</c:v>
                </c:pt>
                <c:pt idx="34">
                  <c:v>30.712530712530707</c:v>
                </c:pt>
                <c:pt idx="35">
                  <c:v>36.329588014981269</c:v>
                </c:pt>
                <c:pt idx="36">
                  <c:v>37.378640776699029</c:v>
                </c:pt>
                <c:pt idx="37">
                  <c:v>36.244541484716166</c:v>
                </c:pt>
                <c:pt idx="38">
                  <c:v>1.4423076923076925</c:v>
                </c:pt>
                <c:pt idx="39">
                  <c:v>2.0547945205479454</c:v>
                </c:pt>
                <c:pt idx="40">
                  <c:v>2.3333333333333335</c:v>
                </c:pt>
                <c:pt idx="41">
                  <c:v>3.6923076923076925</c:v>
                </c:pt>
                <c:pt idx="42">
                  <c:v>27.30923694779117</c:v>
                </c:pt>
                <c:pt idx="43">
                  <c:v>40.647482014388494</c:v>
                </c:pt>
                <c:pt idx="44">
                  <c:v>36.491228070175438</c:v>
                </c:pt>
                <c:pt idx="45">
                  <c:v>33.526011560693647</c:v>
                </c:pt>
                <c:pt idx="46">
                  <c:v>16.935483870967744</c:v>
                </c:pt>
                <c:pt idx="47">
                  <c:v>0</c:v>
                </c:pt>
                <c:pt idx="48">
                  <c:v>6.3106796116504853</c:v>
                </c:pt>
                <c:pt idx="49">
                  <c:v>23.765432098765434</c:v>
                </c:pt>
                <c:pt idx="50">
                  <c:v>12.709030100334445</c:v>
                </c:pt>
                <c:pt idx="51">
                  <c:v>5.5214723926380369</c:v>
                </c:pt>
                <c:pt idx="52">
                  <c:v>11.400651465798045</c:v>
                </c:pt>
                <c:pt idx="53">
                  <c:v>8.4033613445378155</c:v>
                </c:pt>
                <c:pt idx="54">
                  <c:v>24.427480916030532</c:v>
                </c:pt>
                <c:pt idx="55">
                  <c:v>21.982758620689651</c:v>
                </c:pt>
                <c:pt idx="56">
                  <c:v>17.124257005377864</c:v>
                </c:pt>
                <c:pt idx="57">
                  <c:v>19.26605504587156</c:v>
                </c:pt>
                <c:pt idx="58">
                  <c:v>21.338912133891213</c:v>
                </c:pt>
                <c:pt idx="59">
                  <c:v>34.374999999999993</c:v>
                </c:pt>
                <c:pt idx="60">
                  <c:v>12.95336787564767</c:v>
                </c:pt>
                <c:pt idx="61">
                  <c:v>31.898734177215193</c:v>
                </c:pt>
                <c:pt idx="62">
                  <c:v>28.131868131868131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FC-42EF-B4FA-51167C418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40480"/>
        <c:axId val="413434240"/>
      </c:lineChart>
      <c:catAx>
        <c:axId val="21034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434240"/>
        <c:crosses val="autoZero"/>
        <c:auto val="1"/>
        <c:lblAlgn val="ctr"/>
        <c:lblOffset val="100"/>
        <c:noMultiLvlLbl val="0"/>
      </c:catAx>
      <c:valAx>
        <c:axId val="413434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4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[1]оношлогоо!$A$104</c:f>
              <c:strCache>
                <c:ptCount val="1"/>
                <c:pt idx="0">
                  <c:v>Хүлээгдэлийн хувь</c:v>
                </c:pt>
              </c:strCache>
            </c:strRef>
          </c:tx>
          <c:marker>
            <c:symbol val="none"/>
          </c:marker>
          <c:trendline>
            <c:trendlineType val="linear"/>
            <c:dispRSqr val="1"/>
            <c:dispEq val="1"/>
            <c:trendlineLbl>
              <c:layout>
                <c:manualLayout>
                  <c:x val="-6.2359990017832462E-3"/>
                  <c:y val="-0.18720180810731993"/>
                </c:manualLayout>
              </c:layout>
              <c:numFmt formatCode="General" sourceLinked="0"/>
            </c:trendlineLbl>
          </c:trendline>
          <c:val>
            <c:numRef>
              <c:f>[1]оношлогоо!$B$104:$BN$104</c:f>
              <c:numCache>
                <c:formatCode>General</c:formatCode>
                <c:ptCount val="65"/>
                <c:pt idx="2">
                  <c:v>36.904761904761898</c:v>
                </c:pt>
                <c:pt idx="3">
                  <c:v>42.592592592592588</c:v>
                </c:pt>
                <c:pt idx="4">
                  <c:v>64.625850340136054</c:v>
                </c:pt>
                <c:pt idx="5">
                  <c:v>28.645833333333332</c:v>
                </c:pt>
                <c:pt idx="6">
                  <c:v>33.070866141732282</c:v>
                </c:pt>
                <c:pt idx="7">
                  <c:v>35.102040816326543</c:v>
                </c:pt>
                <c:pt idx="8">
                  <c:v>54.166666666666664</c:v>
                </c:pt>
                <c:pt idx="9">
                  <c:v>44.600938967136152</c:v>
                </c:pt>
                <c:pt idx="10">
                  <c:v>47.311827956989248</c:v>
                </c:pt>
                <c:pt idx="11">
                  <c:v>54.790419161676652</c:v>
                </c:pt>
                <c:pt idx="12">
                  <c:v>59.199999999999989</c:v>
                </c:pt>
                <c:pt idx="13">
                  <c:v>50.184501845018438</c:v>
                </c:pt>
                <c:pt idx="14">
                  <c:v>54.54545454545454</c:v>
                </c:pt>
                <c:pt idx="15">
                  <c:v>26.179245283018872</c:v>
                </c:pt>
                <c:pt idx="16">
                  <c:v>66.578947368421055</c:v>
                </c:pt>
                <c:pt idx="17">
                  <c:v>67.15542521994135</c:v>
                </c:pt>
                <c:pt idx="18">
                  <c:v>60</c:v>
                </c:pt>
                <c:pt idx="19">
                  <c:v>53.184713375796179</c:v>
                </c:pt>
                <c:pt idx="20">
                  <c:v>53.951890034364261</c:v>
                </c:pt>
                <c:pt idx="21">
                  <c:v>57.017543859649123</c:v>
                </c:pt>
                <c:pt idx="22">
                  <c:v>57.383966244725734</c:v>
                </c:pt>
                <c:pt idx="23">
                  <c:v>59.798994974874375</c:v>
                </c:pt>
                <c:pt idx="24">
                  <c:v>59.882005899705014</c:v>
                </c:pt>
                <c:pt idx="25">
                  <c:v>48.351648351648343</c:v>
                </c:pt>
                <c:pt idx="26">
                  <c:v>64.69002695417791</c:v>
                </c:pt>
                <c:pt idx="27">
                  <c:v>62.76849642004774</c:v>
                </c:pt>
                <c:pt idx="28">
                  <c:v>47.286821705426348</c:v>
                </c:pt>
                <c:pt idx="29">
                  <c:v>56.98924731182796</c:v>
                </c:pt>
                <c:pt idx="30">
                  <c:v>66.885245901639351</c:v>
                </c:pt>
                <c:pt idx="31">
                  <c:v>62.368421052631582</c:v>
                </c:pt>
                <c:pt idx="32">
                  <c:v>54.302670623145389</c:v>
                </c:pt>
                <c:pt idx="33">
                  <c:v>60.05747126436782</c:v>
                </c:pt>
                <c:pt idx="34">
                  <c:v>53.089887640449426</c:v>
                </c:pt>
                <c:pt idx="35">
                  <c:v>57.600000000000009</c:v>
                </c:pt>
                <c:pt idx="36">
                  <c:v>56.034482758620683</c:v>
                </c:pt>
                <c:pt idx="37">
                  <c:v>65.271966527196653</c:v>
                </c:pt>
                <c:pt idx="38">
                  <c:v>61.616161616161627</c:v>
                </c:pt>
                <c:pt idx="39">
                  <c:v>12.562814070351761</c:v>
                </c:pt>
                <c:pt idx="40">
                  <c:v>3.1088082901554404</c:v>
                </c:pt>
                <c:pt idx="41">
                  <c:v>2.6785714285714288</c:v>
                </c:pt>
                <c:pt idx="42">
                  <c:v>3.3755274261603372</c:v>
                </c:pt>
                <c:pt idx="43">
                  <c:v>2.1186440677966103</c:v>
                </c:pt>
                <c:pt idx="44">
                  <c:v>47.183098591549296</c:v>
                </c:pt>
                <c:pt idx="45">
                  <c:v>45.783132530120483</c:v>
                </c:pt>
                <c:pt idx="46">
                  <c:v>32.499999999999993</c:v>
                </c:pt>
                <c:pt idx="47">
                  <c:v>31.662269129287601</c:v>
                </c:pt>
                <c:pt idx="48">
                  <c:v>13.736263736263737</c:v>
                </c:pt>
                <c:pt idx="49">
                  <c:v>18.27956989247312</c:v>
                </c:pt>
                <c:pt idx="50">
                  <c:v>9.5477386934673358</c:v>
                </c:pt>
                <c:pt idx="51">
                  <c:v>28.937728937728934</c:v>
                </c:pt>
                <c:pt idx="52">
                  <c:v>21.052631578947366</c:v>
                </c:pt>
                <c:pt idx="53">
                  <c:v>5.8139534883720927</c:v>
                </c:pt>
                <c:pt idx="54">
                  <c:v>9.0909090909090899</c:v>
                </c:pt>
                <c:pt idx="55">
                  <c:v>31.970260223048331</c:v>
                </c:pt>
                <c:pt idx="56">
                  <c:v>32.600732600732599</c:v>
                </c:pt>
                <c:pt idx="57">
                  <c:v>36.434108527131784</c:v>
                </c:pt>
                <c:pt idx="58">
                  <c:v>15.104166666666668</c:v>
                </c:pt>
                <c:pt idx="59">
                  <c:v>20.512820512820515</c:v>
                </c:pt>
                <c:pt idx="60">
                  <c:v>14.000000000000002</c:v>
                </c:pt>
                <c:pt idx="61">
                  <c:v>36.170212765957451</c:v>
                </c:pt>
                <c:pt idx="62">
                  <c:v>21.714285714285715</c:v>
                </c:pt>
                <c:pt idx="63">
                  <c:v>40.809968847352025</c:v>
                </c:pt>
                <c:pt idx="64">
                  <c:v>44.311377245508986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92-4CDF-AB2B-EB4E93C5D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3852800"/>
        <c:axId val="413854336"/>
      </c:lineChart>
      <c:catAx>
        <c:axId val="413852800"/>
        <c:scaling>
          <c:orientation val="minMax"/>
        </c:scaling>
        <c:delete val="0"/>
        <c:axPos val="b"/>
        <c:majorTickMark val="out"/>
        <c:minorTickMark val="none"/>
        <c:tickLblPos val="nextTo"/>
        <c:crossAx val="413854336"/>
        <c:crosses val="autoZero"/>
        <c:auto val="1"/>
        <c:lblAlgn val="ctr"/>
        <c:lblOffset val="100"/>
        <c:noMultiLvlLbl val="0"/>
      </c:catAx>
      <c:valAx>
        <c:axId val="413854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3852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'[1]лабораторын шинжилгээ'!$A$67</c:f>
              <c:strCache>
                <c:ptCount val="1"/>
                <c:pt idx="0">
                  <c:v>Хүлээгдэлийн хувь</c:v>
                </c:pt>
              </c:strCache>
            </c:strRef>
          </c:tx>
          <c:marker>
            <c:symbol val="none"/>
          </c:marker>
          <c:val>
            <c:numRef>
              <c:f>'[1]лабораторын шинжилгээ'!$B$67:$BN$67</c:f>
              <c:numCache>
                <c:formatCode>General</c:formatCode>
                <c:ptCount val="65"/>
                <c:pt idx="2">
                  <c:v>52.688172043010752</c:v>
                </c:pt>
                <c:pt idx="3">
                  <c:v>36.571428571428569</c:v>
                </c:pt>
                <c:pt idx="4">
                  <c:v>79.481865284974091</c:v>
                </c:pt>
                <c:pt idx="5">
                  <c:v>53.729281767955804</c:v>
                </c:pt>
                <c:pt idx="6">
                  <c:v>49.792099792099791</c:v>
                </c:pt>
                <c:pt idx="7">
                  <c:v>43.63411619283066</c:v>
                </c:pt>
                <c:pt idx="8">
                  <c:v>51.087902523933856</c:v>
                </c:pt>
                <c:pt idx="9">
                  <c:v>51.637554585152834</c:v>
                </c:pt>
                <c:pt idx="10">
                  <c:v>47.900968783638319</c:v>
                </c:pt>
                <c:pt idx="11">
                  <c:v>52.471083070452153</c:v>
                </c:pt>
                <c:pt idx="12">
                  <c:v>48.512585812356981</c:v>
                </c:pt>
                <c:pt idx="13">
                  <c:v>80</c:v>
                </c:pt>
                <c:pt idx="14">
                  <c:v>56.845238095238095</c:v>
                </c:pt>
                <c:pt idx="15">
                  <c:v>45.778145695364238</c:v>
                </c:pt>
                <c:pt idx="16">
                  <c:v>45.121951219512198</c:v>
                </c:pt>
                <c:pt idx="17">
                  <c:v>55.496828752642699</c:v>
                </c:pt>
                <c:pt idx="18">
                  <c:v>60.268317853457177</c:v>
                </c:pt>
                <c:pt idx="19">
                  <c:v>54.885654885654887</c:v>
                </c:pt>
                <c:pt idx="20">
                  <c:v>65.32125205930808</c:v>
                </c:pt>
                <c:pt idx="21">
                  <c:v>58.752515090543255</c:v>
                </c:pt>
                <c:pt idx="22">
                  <c:v>74.063400576368878</c:v>
                </c:pt>
                <c:pt idx="23">
                  <c:v>77.536231884057969</c:v>
                </c:pt>
                <c:pt idx="24">
                  <c:v>69.67699406723797</c:v>
                </c:pt>
                <c:pt idx="25">
                  <c:v>55.45023696682464</c:v>
                </c:pt>
                <c:pt idx="26">
                  <c:v>60.101010101010097</c:v>
                </c:pt>
                <c:pt idx="27">
                  <c:v>63.057790782735921</c:v>
                </c:pt>
                <c:pt idx="28">
                  <c:v>73.769287288758264</c:v>
                </c:pt>
                <c:pt idx="29">
                  <c:v>61.723446893787568</c:v>
                </c:pt>
                <c:pt idx="30">
                  <c:v>87.339268051434232</c:v>
                </c:pt>
                <c:pt idx="31">
                  <c:v>69.214131218457098</c:v>
                </c:pt>
                <c:pt idx="32">
                  <c:v>73.529411764705884</c:v>
                </c:pt>
                <c:pt idx="33">
                  <c:v>75.411334552102375</c:v>
                </c:pt>
                <c:pt idx="34">
                  <c:v>66.886171213546561</c:v>
                </c:pt>
                <c:pt idx="35">
                  <c:v>59.627906976744185</c:v>
                </c:pt>
                <c:pt idx="36">
                  <c:v>39.463601532567047</c:v>
                </c:pt>
                <c:pt idx="37">
                  <c:v>68.402777777777786</c:v>
                </c:pt>
                <c:pt idx="38">
                  <c:v>62.306368330464714</c:v>
                </c:pt>
                <c:pt idx="39">
                  <c:v>42.706131078224104</c:v>
                </c:pt>
                <c:pt idx="40">
                  <c:v>10.463861920172599</c:v>
                </c:pt>
                <c:pt idx="41">
                  <c:v>17.216117216117215</c:v>
                </c:pt>
                <c:pt idx="42">
                  <c:v>50</c:v>
                </c:pt>
                <c:pt idx="43">
                  <c:v>3.8669064748201443</c:v>
                </c:pt>
                <c:pt idx="44">
                  <c:v>23.280423280423278</c:v>
                </c:pt>
                <c:pt idx="45">
                  <c:v>16.156670746634028</c:v>
                </c:pt>
                <c:pt idx="46">
                  <c:v>32.706766917293237</c:v>
                </c:pt>
                <c:pt idx="47">
                  <c:v>19.366479550922215</c:v>
                </c:pt>
                <c:pt idx="48">
                  <c:v>17.140151515151516</c:v>
                </c:pt>
                <c:pt idx="49">
                  <c:v>1.7684887459807075</c:v>
                </c:pt>
                <c:pt idx="50">
                  <c:v>9.4170403587443943</c:v>
                </c:pt>
                <c:pt idx="51">
                  <c:v>23.094170403587444</c:v>
                </c:pt>
                <c:pt idx="52">
                  <c:v>22.303409881697981</c:v>
                </c:pt>
                <c:pt idx="53">
                  <c:v>5.1859099804305284</c:v>
                </c:pt>
                <c:pt idx="54">
                  <c:v>17.52055660974067</c:v>
                </c:pt>
                <c:pt idx="55">
                  <c:v>17.211796246648795</c:v>
                </c:pt>
                <c:pt idx="56">
                  <c:v>24.296962879640045</c:v>
                </c:pt>
                <c:pt idx="57">
                  <c:v>24.708051628764597</c:v>
                </c:pt>
                <c:pt idx="58">
                  <c:v>16.40449438202247</c:v>
                </c:pt>
                <c:pt idx="59">
                  <c:v>22.702434177844015</c:v>
                </c:pt>
                <c:pt idx="60">
                  <c:v>18.370883882149048</c:v>
                </c:pt>
                <c:pt idx="61">
                  <c:v>15.722120658135283</c:v>
                </c:pt>
                <c:pt idx="62">
                  <c:v>18.448023426061493</c:v>
                </c:pt>
                <c:pt idx="63">
                  <c:v>19.587628865979383</c:v>
                </c:pt>
                <c:pt idx="64">
                  <c:v>19.968220338983052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E4-4D7E-87AE-94DD6EA23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4170112"/>
        <c:axId val="414171904"/>
      </c:lineChart>
      <c:catAx>
        <c:axId val="414170112"/>
        <c:scaling>
          <c:orientation val="minMax"/>
        </c:scaling>
        <c:delete val="0"/>
        <c:axPos val="b"/>
        <c:majorTickMark val="out"/>
        <c:minorTickMark val="none"/>
        <c:tickLblPos val="nextTo"/>
        <c:crossAx val="414171904"/>
        <c:crosses val="autoZero"/>
        <c:auto val="1"/>
        <c:lblAlgn val="ctr"/>
        <c:lblOffset val="100"/>
        <c:noMultiLvlLbl val="0"/>
      </c:catAx>
      <c:valAx>
        <c:axId val="414171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4170112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'[1]хэвтүүлэн эмчлэх '!$B$130</c:f>
              <c:strCache>
                <c:ptCount val="1"/>
                <c:pt idx="0">
                  <c:v>Хүлээгдэлийн хувь</c:v>
                </c:pt>
              </c:strCache>
            </c:strRef>
          </c:tx>
          <c:marker>
            <c:symbol val="none"/>
          </c:marker>
          <c:trendline>
            <c:trendlineType val="linear"/>
            <c:dispRSqr val="1"/>
            <c:dispEq val="1"/>
            <c:trendlineLbl>
              <c:layout>
                <c:manualLayout>
                  <c:x val="-0.14830975294573293"/>
                  <c:y val="-0.48192517962516129"/>
                </c:manualLayout>
              </c:layout>
              <c:numFmt formatCode="General" sourceLinked="0"/>
            </c:trendlineLbl>
          </c:trendline>
          <c:val>
            <c:numRef>
              <c:f>'[1]хэвтүүлэн эмчлэх '!$C$130:$BO$130</c:f>
              <c:numCache>
                <c:formatCode>General</c:formatCode>
                <c:ptCount val="65"/>
                <c:pt idx="2">
                  <c:v>0</c:v>
                </c:pt>
                <c:pt idx="3">
                  <c:v>0</c:v>
                </c:pt>
                <c:pt idx="4">
                  <c:v>15.723270440251575</c:v>
                </c:pt>
                <c:pt idx="5">
                  <c:v>1.875</c:v>
                </c:pt>
                <c:pt idx="6">
                  <c:v>10.679611650485437</c:v>
                </c:pt>
                <c:pt idx="7">
                  <c:v>2.8985507246376812</c:v>
                </c:pt>
                <c:pt idx="8">
                  <c:v>0</c:v>
                </c:pt>
                <c:pt idx="9">
                  <c:v>23.999999999999996</c:v>
                </c:pt>
                <c:pt idx="10">
                  <c:v>8.5271317829457374</c:v>
                </c:pt>
                <c:pt idx="11">
                  <c:v>30.263157894736842</c:v>
                </c:pt>
                <c:pt idx="12">
                  <c:v>20.858895705521473</c:v>
                </c:pt>
                <c:pt idx="13">
                  <c:v>47.413793103448285</c:v>
                </c:pt>
                <c:pt idx="14">
                  <c:v>44.71153846153846</c:v>
                </c:pt>
                <c:pt idx="15">
                  <c:v>39.86486486486487</c:v>
                </c:pt>
                <c:pt idx="16">
                  <c:v>23.364485981308412</c:v>
                </c:pt>
                <c:pt idx="17">
                  <c:v>49.999999999999993</c:v>
                </c:pt>
                <c:pt idx="18">
                  <c:v>25.791855203619907</c:v>
                </c:pt>
                <c:pt idx="19">
                  <c:v>15.957446808510639</c:v>
                </c:pt>
                <c:pt idx="20">
                  <c:v>31.192660550458712</c:v>
                </c:pt>
                <c:pt idx="21">
                  <c:v>45.977011494252871</c:v>
                </c:pt>
                <c:pt idx="22">
                  <c:v>55.172413793103445</c:v>
                </c:pt>
                <c:pt idx="23">
                  <c:v>25.978647686832741</c:v>
                </c:pt>
                <c:pt idx="24">
                  <c:v>37.837837837837839</c:v>
                </c:pt>
                <c:pt idx="25">
                  <c:v>52.229299363057322</c:v>
                </c:pt>
                <c:pt idx="26">
                  <c:v>48.691099476439788</c:v>
                </c:pt>
                <c:pt idx="27">
                  <c:v>34.013605442176868</c:v>
                </c:pt>
                <c:pt idx="28">
                  <c:v>54.6742209631728</c:v>
                </c:pt>
                <c:pt idx="29">
                  <c:v>46.05263157894737</c:v>
                </c:pt>
                <c:pt idx="30">
                  <c:v>46.19047619047619</c:v>
                </c:pt>
                <c:pt idx="31">
                  <c:v>57.142857142857139</c:v>
                </c:pt>
                <c:pt idx="32">
                  <c:v>29.411764705882355</c:v>
                </c:pt>
                <c:pt idx="33">
                  <c:v>39.084507042253527</c:v>
                </c:pt>
                <c:pt idx="34">
                  <c:v>44.223107569721122</c:v>
                </c:pt>
                <c:pt idx="35">
                  <c:v>28.859060402684566</c:v>
                </c:pt>
                <c:pt idx="36">
                  <c:v>33.802816901408448</c:v>
                </c:pt>
                <c:pt idx="37">
                  <c:v>25.185185185185183</c:v>
                </c:pt>
                <c:pt idx="38">
                  <c:v>54.193548387096783</c:v>
                </c:pt>
                <c:pt idx="39">
                  <c:v>62.162162162162161</c:v>
                </c:pt>
                <c:pt idx="40">
                  <c:v>100</c:v>
                </c:pt>
                <c:pt idx="41">
                  <c:v>17.525773195876287</c:v>
                </c:pt>
                <c:pt idx="42">
                  <c:v>33.082706766917298</c:v>
                </c:pt>
                <c:pt idx="43">
                  <c:v>46.067415730337082</c:v>
                </c:pt>
                <c:pt idx="44">
                  <c:v>56.115107913669071</c:v>
                </c:pt>
                <c:pt idx="45">
                  <c:v>45.238095238095234</c:v>
                </c:pt>
                <c:pt idx="46">
                  <c:v>18.994413407821231</c:v>
                </c:pt>
                <c:pt idx="47">
                  <c:v>30.894308943089431</c:v>
                </c:pt>
                <c:pt idx="48">
                  <c:v>15.254237288135592</c:v>
                </c:pt>
                <c:pt idx="49">
                  <c:v>85.22727272727272</c:v>
                </c:pt>
                <c:pt idx="50">
                  <c:v>11.214953271028035</c:v>
                </c:pt>
                <c:pt idx="51">
                  <c:v>36.250000000000007</c:v>
                </c:pt>
                <c:pt idx="52">
                  <c:v>4.1666666666666661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16.037735849056606</c:v>
                </c:pt>
                <c:pt idx="57">
                  <c:v>0</c:v>
                </c:pt>
                <c:pt idx="58">
                  <c:v>0</c:v>
                </c:pt>
                <c:pt idx="59">
                  <c:v>34.73541383989145</c:v>
                </c:pt>
                <c:pt idx="60">
                  <c:v>24.663677130044846</c:v>
                </c:pt>
                <c:pt idx="61">
                  <c:v>41.706161137440759</c:v>
                </c:pt>
                <c:pt idx="62">
                  <c:v>64.552238805970148</c:v>
                </c:pt>
                <c:pt idx="63">
                  <c:v>59.689922480620147</c:v>
                </c:pt>
                <c:pt idx="64">
                  <c:v>45.019157088122604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9D-469B-807C-3B6904E76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948352"/>
        <c:axId val="412949888"/>
      </c:lineChart>
      <c:catAx>
        <c:axId val="412948352"/>
        <c:scaling>
          <c:orientation val="minMax"/>
        </c:scaling>
        <c:delete val="0"/>
        <c:axPos val="b"/>
        <c:majorTickMark val="out"/>
        <c:minorTickMark val="none"/>
        <c:tickLblPos val="nextTo"/>
        <c:crossAx val="412949888"/>
        <c:crosses val="autoZero"/>
        <c:auto val="1"/>
        <c:lblAlgn val="ctr"/>
        <c:lblOffset val="100"/>
        <c:noMultiLvlLbl val="0"/>
      </c:catAx>
      <c:valAx>
        <c:axId val="412949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2948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54427</xdr:colOff>
      <xdr:row>142</xdr:row>
      <xdr:rowOff>152400</xdr:rowOff>
    </xdr:from>
    <xdr:to>
      <xdr:col>64</xdr:col>
      <xdr:colOff>69273</xdr:colOff>
      <xdr:row>161</xdr:row>
      <xdr:rowOff>40822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6C6053-3245-4769-834D-7943853041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68043</xdr:colOff>
      <xdr:row>106</xdr:row>
      <xdr:rowOff>43543</xdr:rowOff>
    </xdr:from>
    <xdr:to>
      <xdr:col>64</xdr:col>
      <xdr:colOff>103909</xdr:colOff>
      <xdr:row>123</xdr:row>
      <xdr:rowOff>10886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453EDAB-A699-414A-BCC8-C69FAF7895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40830</xdr:colOff>
      <xdr:row>69</xdr:row>
      <xdr:rowOff>16328</xdr:rowOff>
    </xdr:from>
    <xdr:to>
      <xdr:col>63</xdr:col>
      <xdr:colOff>285750</xdr:colOff>
      <xdr:row>85</xdr:row>
      <xdr:rowOff>146957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E337ABC-53D8-488D-9BE1-58E135C7D2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68044</xdr:colOff>
      <xdr:row>132</xdr:row>
      <xdr:rowOff>36738</xdr:rowOff>
    </xdr:from>
    <xdr:to>
      <xdr:col>63</xdr:col>
      <xdr:colOff>0</xdr:colOff>
      <xdr:row>154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8FB719-701E-45F2-8429-EE1A704CBD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9;&#1061;&#1058;&#1069;_03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мбулатори"/>
      <sheetName val="оношлогоо"/>
      <sheetName val="лабораторын шинжилгээ"/>
      <sheetName val="хэвтүүлэн эмчлэх "/>
    </sheetNames>
    <sheetDataSet>
      <sheetData sheetId="0">
        <row r="1">
          <cell r="A1" t="str">
            <v>Төв эмнэлэг, тусгай мэргэжлийн төвүүдийн 2017 оны 1 сарын 26 - 2022 оны 03 сарын 31  хүлээгдлийн мэдээ</v>
          </cell>
        </row>
        <row r="141">
          <cell r="D141">
            <v>26.421404682274247</v>
          </cell>
          <cell r="E141">
            <v>68.333333333333329</v>
          </cell>
          <cell r="F141">
            <v>59.999999999999986</v>
          </cell>
          <cell r="G141">
            <v>23.017902813299234</v>
          </cell>
          <cell r="H141">
            <v>23.743016759776538</v>
          </cell>
          <cell r="I141">
            <v>30.102040816326532</v>
          </cell>
          <cell r="J141">
            <v>52.452025586353948</v>
          </cell>
          <cell r="K141">
            <v>38.636363636363633</v>
          </cell>
          <cell r="L141">
            <v>48.635235732009924</v>
          </cell>
          <cell r="M141">
            <v>40.869565217391298</v>
          </cell>
          <cell r="N141">
            <v>59.380692167577408</v>
          </cell>
          <cell r="O141">
            <v>25.751072961373396</v>
          </cell>
          <cell r="P141">
            <v>42.804428044280442</v>
          </cell>
          <cell r="Q141">
            <v>16.971279373368148</v>
          </cell>
          <cell r="R141">
            <v>56.540084388185662</v>
          </cell>
          <cell r="S141">
            <v>51.508620689655181</v>
          </cell>
          <cell r="T141">
            <v>42.382271468144047</v>
          </cell>
          <cell r="U141">
            <v>34.855769230769226</v>
          </cell>
          <cell r="V141">
            <v>56.589147286821685</v>
          </cell>
          <cell r="W141">
            <v>48.206278026905828</v>
          </cell>
          <cell r="X141">
            <v>60.542168674698807</v>
          </cell>
          <cell r="Y141">
            <v>62.62230919765166</v>
          </cell>
          <cell r="Z141">
            <v>58.758314855875838</v>
          </cell>
          <cell r="AA141">
            <v>42.32673267326733</v>
          </cell>
          <cell r="AB141">
            <v>47.311827956989241</v>
          </cell>
          <cell r="AC141">
            <v>60.80843585237259</v>
          </cell>
          <cell r="AD141">
            <v>63.187855787476281</v>
          </cell>
          <cell r="AE141">
            <v>36.111111111111114</v>
          </cell>
          <cell r="AF141">
            <v>55.803571428571431</v>
          </cell>
          <cell r="AG141">
            <v>57.989228007181325</v>
          </cell>
          <cell r="AH141">
            <v>69.350649350649348</v>
          </cell>
          <cell r="AI141">
            <v>50.284090909090907</v>
          </cell>
          <cell r="AJ141">
            <v>54.756871035940804</v>
          </cell>
          <cell r="AK141">
            <v>59.832635983263607</v>
          </cell>
          <cell r="AL141">
            <v>30.712530712530707</v>
          </cell>
          <cell r="AM141">
            <v>36.329588014981269</v>
          </cell>
          <cell r="AN141">
            <v>37.378640776699029</v>
          </cell>
          <cell r="AO141">
            <v>36.244541484716166</v>
          </cell>
          <cell r="AP141">
            <v>1.4423076923076925</v>
          </cell>
          <cell r="AQ141">
            <v>2.0547945205479454</v>
          </cell>
          <cell r="AR141">
            <v>2.3333333333333335</v>
          </cell>
          <cell r="AS141">
            <v>3.6923076923076925</v>
          </cell>
          <cell r="AT141">
            <v>27.30923694779117</v>
          </cell>
          <cell r="AU141">
            <v>40.647482014388494</v>
          </cell>
          <cell r="AV141">
            <v>36.491228070175438</v>
          </cell>
          <cell r="AW141">
            <v>33.526011560693647</v>
          </cell>
          <cell r="AX141">
            <v>16.935483870967744</v>
          </cell>
          <cell r="AY141">
            <v>0</v>
          </cell>
          <cell r="AZ141">
            <v>6.3106796116504853</v>
          </cell>
          <cell r="BA141">
            <v>23.765432098765434</v>
          </cell>
          <cell r="BB141">
            <v>12.709030100334445</v>
          </cell>
          <cell r="BC141">
            <v>5.5214723926380369</v>
          </cell>
          <cell r="BD141">
            <v>11.400651465798045</v>
          </cell>
          <cell r="BE141">
            <v>8.4033613445378155</v>
          </cell>
          <cell r="BF141">
            <v>24.427480916030532</v>
          </cell>
          <cell r="BG141">
            <v>21.982758620689651</v>
          </cell>
          <cell r="BH141">
            <v>17.124257005377864</v>
          </cell>
          <cell r="BI141">
            <v>19.26605504587156</v>
          </cell>
          <cell r="BJ141">
            <v>21.338912133891213</v>
          </cell>
          <cell r="BK141">
            <v>34.374999999999993</v>
          </cell>
          <cell r="BL141">
            <v>12.95336787564767</v>
          </cell>
          <cell r="BM141">
            <v>31.898734177215193</v>
          </cell>
          <cell r="BN141">
            <v>28.131868131868131</v>
          </cell>
        </row>
      </sheetData>
      <sheetData sheetId="1">
        <row r="104">
          <cell r="A104" t="str">
            <v>Хүлээгдэлийн хувь</v>
          </cell>
          <cell r="D104">
            <v>36.904761904761898</v>
          </cell>
          <cell r="E104">
            <v>42.592592592592588</v>
          </cell>
          <cell r="F104">
            <v>64.625850340136054</v>
          </cell>
          <cell r="G104">
            <v>28.645833333333332</v>
          </cell>
          <cell r="H104">
            <v>33.070866141732282</v>
          </cell>
          <cell r="I104">
            <v>35.102040816326543</v>
          </cell>
          <cell r="J104">
            <v>54.166666666666664</v>
          </cell>
          <cell r="K104">
            <v>44.600938967136152</v>
          </cell>
          <cell r="L104">
            <v>47.311827956989248</v>
          </cell>
          <cell r="M104">
            <v>54.790419161676652</v>
          </cell>
          <cell r="N104">
            <v>59.199999999999989</v>
          </cell>
          <cell r="O104">
            <v>50.184501845018438</v>
          </cell>
          <cell r="P104">
            <v>54.54545454545454</v>
          </cell>
          <cell r="Q104">
            <v>26.179245283018872</v>
          </cell>
          <cell r="R104">
            <v>66.578947368421055</v>
          </cell>
          <cell r="S104">
            <v>67.15542521994135</v>
          </cell>
          <cell r="T104">
            <v>60</v>
          </cell>
          <cell r="U104">
            <v>53.184713375796179</v>
          </cell>
          <cell r="V104">
            <v>53.951890034364261</v>
          </cell>
          <cell r="W104">
            <v>57.017543859649123</v>
          </cell>
          <cell r="X104">
            <v>57.383966244725734</v>
          </cell>
          <cell r="Y104">
            <v>59.798994974874375</v>
          </cell>
          <cell r="Z104">
            <v>59.882005899705014</v>
          </cell>
          <cell r="AA104">
            <v>48.351648351648343</v>
          </cell>
          <cell r="AB104">
            <v>64.69002695417791</v>
          </cell>
          <cell r="AC104">
            <v>62.76849642004774</v>
          </cell>
          <cell r="AD104">
            <v>47.286821705426348</v>
          </cell>
          <cell r="AE104">
            <v>56.98924731182796</v>
          </cell>
          <cell r="AF104">
            <v>66.885245901639351</v>
          </cell>
          <cell r="AG104">
            <v>62.368421052631582</v>
          </cell>
          <cell r="AH104">
            <v>54.302670623145389</v>
          </cell>
          <cell r="AI104">
            <v>60.05747126436782</v>
          </cell>
          <cell r="AJ104">
            <v>53.089887640449426</v>
          </cell>
          <cell r="AK104">
            <v>57.600000000000009</v>
          </cell>
          <cell r="AL104">
            <v>56.034482758620683</v>
          </cell>
          <cell r="AM104">
            <v>65.271966527196653</v>
          </cell>
          <cell r="AN104">
            <v>61.616161616161627</v>
          </cell>
          <cell r="AO104">
            <v>12.562814070351761</v>
          </cell>
          <cell r="AP104">
            <v>3.1088082901554404</v>
          </cell>
          <cell r="AQ104">
            <v>2.6785714285714288</v>
          </cell>
          <cell r="AR104">
            <v>3.3755274261603372</v>
          </cell>
          <cell r="AS104">
            <v>2.1186440677966103</v>
          </cell>
          <cell r="AT104">
            <v>47.183098591549296</v>
          </cell>
          <cell r="AU104">
            <v>45.783132530120483</v>
          </cell>
          <cell r="AV104">
            <v>32.499999999999993</v>
          </cell>
          <cell r="AW104">
            <v>31.662269129287601</v>
          </cell>
          <cell r="AX104">
            <v>13.736263736263737</v>
          </cell>
          <cell r="AY104">
            <v>18.27956989247312</v>
          </cell>
          <cell r="AZ104">
            <v>9.5477386934673358</v>
          </cell>
          <cell r="BA104">
            <v>28.937728937728934</v>
          </cell>
          <cell r="BB104">
            <v>21.052631578947366</v>
          </cell>
          <cell r="BC104">
            <v>5.8139534883720927</v>
          </cell>
          <cell r="BD104">
            <v>9.0909090909090899</v>
          </cell>
          <cell r="BE104">
            <v>31.970260223048331</v>
          </cell>
          <cell r="BF104">
            <v>32.600732600732599</v>
          </cell>
          <cell r="BG104">
            <v>36.434108527131784</v>
          </cell>
          <cell r="BH104">
            <v>15.104166666666668</v>
          </cell>
          <cell r="BI104">
            <v>20.512820512820515</v>
          </cell>
          <cell r="BJ104">
            <v>14.000000000000002</v>
          </cell>
          <cell r="BK104">
            <v>36.170212765957451</v>
          </cell>
          <cell r="BL104">
            <v>21.714285714285715</v>
          </cell>
          <cell r="BM104">
            <v>40.809968847352025</v>
          </cell>
          <cell r="BN104">
            <v>44.311377245508986</v>
          </cell>
        </row>
      </sheetData>
      <sheetData sheetId="2">
        <row r="67">
          <cell r="A67" t="str">
            <v>Хүлээгдэлийн хувь</v>
          </cell>
          <cell r="D67">
            <v>52.688172043010752</v>
          </cell>
          <cell r="E67">
            <v>36.571428571428569</v>
          </cell>
          <cell r="F67">
            <v>79.481865284974091</v>
          </cell>
          <cell r="G67">
            <v>53.729281767955804</v>
          </cell>
          <cell r="H67">
            <v>49.792099792099791</v>
          </cell>
          <cell r="I67">
            <v>43.63411619283066</v>
          </cell>
          <cell r="J67">
            <v>51.087902523933856</v>
          </cell>
          <cell r="K67">
            <v>51.637554585152834</v>
          </cell>
          <cell r="L67">
            <v>47.900968783638319</v>
          </cell>
          <cell r="M67">
            <v>52.471083070452153</v>
          </cell>
          <cell r="N67">
            <v>48.512585812356981</v>
          </cell>
          <cell r="O67">
            <v>80</v>
          </cell>
          <cell r="P67">
            <v>56.845238095238095</v>
          </cell>
          <cell r="Q67">
            <v>45.778145695364238</v>
          </cell>
          <cell r="R67">
            <v>45.121951219512198</v>
          </cell>
          <cell r="S67">
            <v>55.496828752642699</v>
          </cell>
          <cell r="T67">
            <v>60.268317853457177</v>
          </cell>
          <cell r="U67">
            <v>54.885654885654887</v>
          </cell>
          <cell r="V67">
            <v>65.32125205930808</v>
          </cell>
          <cell r="W67">
            <v>58.752515090543255</v>
          </cell>
          <cell r="X67">
            <v>74.063400576368878</v>
          </cell>
          <cell r="Y67">
            <v>77.536231884057969</v>
          </cell>
          <cell r="Z67">
            <v>69.67699406723797</v>
          </cell>
          <cell r="AA67">
            <v>55.45023696682464</v>
          </cell>
          <cell r="AB67">
            <v>60.101010101010097</v>
          </cell>
          <cell r="AC67">
            <v>63.057790782735921</v>
          </cell>
          <cell r="AD67">
            <v>73.769287288758264</v>
          </cell>
          <cell r="AE67">
            <v>61.723446893787568</v>
          </cell>
          <cell r="AF67">
            <v>87.339268051434232</v>
          </cell>
          <cell r="AG67">
            <v>69.214131218457098</v>
          </cell>
          <cell r="AH67">
            <v>73.529411764705884</v>
          </cell>
          <cell r="AI67">
            <v>75.411334552102375</v>
          </cell>
          <cell r="AJ67">
            <v>66.886171213546561</v>
          </cell>
          <cell r="AK67">
            <v>59.627906976744185</v>
          </cell>
          <cell r="AL67">
            <v>39.463601532567047</v>
          </cell>
          <cell r="AM67">
            <v>68.402777777777786</v>
          </cell>
          <cell r="AN67">
            <v>62.306368330464714</v>
          </cell>
          <cell r="AO67">
            <v>42.706131078224104</v>
          </cell>
          <cell r="AP67">
            <v>10.463861920172599</v>
          </cell>
          <cell r="AQ67">
            <v>17.216117216117215</v>
          </cell>
          <cell r="AR67">
            <v>50</v>
          </cell>
          <cell r="AS67">
            <v>3.8669064748201443</v>
          </cell>
          <cell r="AT67">
            <v>23.280423280423278</v>
          </cell>
          <cell r="AU67">
            <v>16.156670746634028</v>
          </cell>
          <cell r="AV67">
            <v>32.706766917293237</v>
          </cell>
          <cell r="AW67">
            <v>19.366479550922215</v>
          </cell>
          <cell r="AX67">
            <v>17.140151515151516</v>
          </cell>
          <cell r="AY67">
            <v>1.7684887459807075</v>
          </cell>
          <cell r="AZ67">
            <v>9.4170403587443943</v>
          </cell>
          <cell r="BA67">
            <v>23.094170403587444</v>
          </cell>
          <cell r="BB67">
            <v>22.303409881697981</v>
          </cell>
          <cell r="BC67">
            <v>5.1859099804305284</v>
          </cell>
          <cell r="BD67">
            <v>17.52055660974067</v>
          </cell>
          <cell r="BE67">
            <v>17.211796246648795</v>
          </cell>
          <cell r="BF67">
            <v>24.296962879640045</v>
          </cell>
          <cell r="BG67">
            <v>24.708051628764597</v>
          </cell>
          <cell r="BH67">
            <v>16.40449438202247</v>
          </cell>
          <cell r="BI67">
            <v>22.702434177844015</v>
          </cell>
          <cell r="BJ67">
            <v>18.370883882149048</v>
          </cell>
          <cell r="BK67">
            <v>15.722120658135283</v>
          </cell>
          <cell r="BL67">
            <v>18.448023426061493</v>
          </cell>
          <cell r="BM67">
            <v>19.587628865979383</v>
          </cell>
          <cell r="BN67">
            <v>19.968220338983052</v>
          </cell>
        </row>
      </sheetData>
      <sheetData sheetId="3">
        <row r="130">
          <cell r="B130" t="str">
            <v>Хүлээгдэлийн хувь</v>
          </cell>
          <cell r="E130">
            <v>0</v>
          </cell>
          <cell r="F130">
            <v>0</v>
          </cell>
          <cell r="G130">
            <v>15.723270440251575</v>
          </cell>
          <cell r="H130">
            <v>1.875</v>
          </cell>
          <cell r="I130">
            <v>10.679611650485437</v>
          </cell>
          <cell r="J130">
            <v>2.8985507246376812</v>
          </cell>
          <cell r="K130">
            <v>0</v>
          </cell>
          <cell r="L130">
            <v>23.999999999999996</v>
          </cell>
          <cell r="M130">
            <v>8.5271317829457374</v>
          </cell>
          <cell r="N130">
            <v>30.263157894736842</v>
          </cell>
          <cell r="O130">
            <v>20.858895705521473</v>
          </cell>
          <cell r="P130">
            <v>47.413793103448285</v>
          </cell>
          <cell r="Q130">
            <v>44.71153846153846</v>
          </cell>
          <cell r="R130">
            <v>39.86486486486487</v>
          </cell>
          <cell r="S130">
            <v>23.364485981308412</v>
          </cell>
          <cell r="T130">
            <v>49.999999999999993</v>
          </cell>
          <cell r="U130">
            <v>25.791855203619907</v>
          </cell>
          <cell r="V130">
            <v>15.957446808510639</v>
          </cell>
          <cell r="W130">
            <v>31.192660550458712</v>
          </cell>
          <cell r="X130">
            <v>45.977011494252871</v>
          </cell>
          <cell r="Y130">
            <v>55.172413793103445</v>
          </cell>
          <cell r="Z130">
            <v>25.978647686832741</v>
          </cell>
          <cell r="AA130">
            <v>37.837837837837839</v>
          </cell>
          <cell r="AB130">
            <v>52.229299363057322</v>
          </cell>
          <cell r="AC130">
            <v>48.691099476439788</v>
          </cell>
          <cell r="AD130">
            <v>34.013605442176868</v>
          </cell>
          <cell r="AE130">
            <v>54.6742209631728</v>
          </cell>
          <cell r="AF130">
            <v>46.05263157894737</v>
          </cell>
          <cell r="AG130">
            <v>46.19047619047619</v>
          </cell>
          <cell r="AH130">
            <v>57.142857142857139</v>
          </cell>
          <cell r="AI130">
            <v>29.411764705882355</v>
          </cell>
          <cell r="AJ130">
            <v>39.084507042253527</v>
          </cell>
          <cell r="AK130">
            <v>44.223107569721122</v>
          </cell>
          <cell r="AL130">
            <v>28.859060402684566</v>
          </cell>
          <cell r="AM130">
            <v>33.802816901408448</v>
          </cell>
          <cell r="AN130">
            <v>25.185185185185183</v>
          </cell>
          <cell r="AO130">
            <v>54.193548387096783</v>
          </cell>
          <cell r="AP130">
            <v>62.162162162162161</v>
          </cell>
          <cell r="AQ130">
            <v>100</v>
          </cell>
          <cell r="AR130">
            <v>17.525773195876287</v>
          </cell>
          <cell r="AS130">
            <v>33.082706766917298</v>
          </cell>
          <cell r="AT130">
            <v>46.067415730337082</v>
          </cell>
          <cell r="AU130">
            <v>56.115107913669071</v>
          </cell>
          <cell r="AV130">
            <v>45.238095238095234</v>
          </cell>
          <cell r="AW130">
            <v>18.994413407821231</v>
          </cell>
          <cell r="AX130">
            <v>30.894308943089431</v>
          </cell>
          <cell r="AY130">
            <v>15.254237288135592</v>
          </cell>
          <cell r="AZ130">
            <v>85.22727272727272</v>
          </cell>
          <cell r="BA130">
            <v>11.214953271028035</v>
          </cell>
          <cell r="BB130">
            <v>36.250000000000007</v>
          </cell>
          <cell r="BC130">
            <v>4.1666666666666661</v>
          </cell>
          <cell r="BD130">
            <v>0</v>
          </cell>
          <cell r="BE130">
            <v>0</v>
          </cell>
          <cell r="BF130">
            <v>0</v>
          </cell>
          <cell r="BG130">
            <v>16.037735849056606</v>
          </cell>
          <cell r="BH130">
            <v>0</v>
          </cell>
          <cell r="BI130">
            <v>0</v>
          </cell>
          <cell r="BJ130">
            <v>34.73541383989145</v>
          </cell>
          <cell r="BK130">
            <v>24.663677130044846</v>
          </cell>
          <cell r="BL130">
            <v>41.706161137440759</v>
          </cell>
          <cell r="BM130">
            <v>64.552238805970148</v>
          </cell>
          <cell r="BN130">
            <v>59.689922480620147</v>
          </cell>
          <cell r="BO130">
            <v>45.019157088122604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46EDE-11BC-4991-8A6F-7DCF743E25B6}">
  <dimension ref="A1:J133"/>
  <sheetViews>
    <sheetView topLeftCell="A100" workbookViewId="0">
      <selection activeCell="P119" sqref="P119"/>
    </sheetView>
  </sheetViews>
  <sheetFormatPr defaultRowHeight="14.25" x14ac:dyDescent="0.2"/>
  <cols>
    <col min="1" max="1" width="3.140625" style="1" customWidth="1"/>
    <col min="2" max="2" width="13.5703125" style="1" customWidth="1"/>
    <col min="3" max="3" width="21.42578125" style="1" customWidth="1"/>
    <col min="4" max="4" width="14.42578125" style="1" customWidth="1"/>
    <col min="5" max="5" width="8" style="1" customWidth="1"/>
    <col min="6" max="6" width="8.140625" style="1" customWidth="1"/>
    <col min="7" max="7" width="8.7109375" style="1" customWidth="1"/>
    <col min="8" max="8" width="8" style="1" customWidth="1"/>
    <col min="9" max="9" width="8.5703125" style="1" customWidth="1"/>
    <col min="10" max="10" width="10.28515625" style="1" customWidth="1"/>
    <col min="11" max="16384" width="9.140625" style="1"/>
  </cols>
  <sheetData>
    <row r="1" spans="1:10" ht="23.25" customHeight="1" x14ac:dyDescent="0.2">
      <c r="B1" s="62" t="s">
        <v>34</v>
      </c>
      <c r="C1" s="62"/>
      <c r="D1" s="62"/>
      <c r="E1" s="62"/>
      <c r="F1" s="62"/>
      <c r="G1" s="62"/>
      <c r="H1" s="62"/>
      <c r="I1" s="62"/>
      <c r="J1" s="62"/>
    </row>
    <row r="2" spans="1:10" ht="12.75" customHeight="1" x14ac:dyDescent="0.2">
      <c r="A2" s="51" t="s">
        <v>0</v>
      </c>
      <c r="B2" s="57" t="s">
        <v>1</v>
      </c>
      <c r="C2" s="57" t="s">
        <v>2</v>
      </c>
      <c r="D2" s="57"/>
      <c r="E2" s="63" t="s">
        <v>3</v>
      </c>
      <c r="F2" s="63" t="s">
        <v>4</v>
      </c>
      <c r="G2" s="63" t="s">
        <v>5</v>
      </c>
      <c r="H2" s="63" t="s">
        <v>6</v>
      </c>
      <c r="I2" s="63" t="s">
        <v>7</v>
      </c>
      <c r="J2" s="63" t="s">
        <v>8</v>
      </c>
    </row>
    <row r="3" spans="1:10" ht="21.75" customHeight="1" x14ac:dyDescent="0.2">
      <c r="A3" s="51"/>
      <c r="B3" s="57"/>
      <c r="C3" s="57"/>
      <c r="D3" s="57"/>
      <c r="E3" s="63"/>
      <c r="F3" s="63"/>
      <c r="G3" s="63"/>
      <c r="H3" s="63"/>
      <c r="I3" s="63"/>
      <c r="J3" s="63"/>
    </row>
    <row r="4" spans="1:10" ht="21.75" customHeight="1" x14ac:dyDescent="0.2">
      <c r="A4" s="51"/>
      <c r="B4" s="57"/>
      <c r="C4" s="57"/>
      <c r="D4" s="57"/>
      <c r="E4" s="12" t="s">
        <v>44</v>
      </c>
      <c r="F4" s="12" t="s">
        <v>45</v>
      </c>
      <c r="G4" s="12" t="s">
        <v>46</v>
      </c>
      <c r="H4" s="12" t="s">
        <v>47</v>
      </c>
      <c r="I4" s="12" t="s">
        <v>48</v>
      </c>
      <c r="J4" s="7"/>
    </row>
    <row r="5" spans="1:10" ht="18.75" customHeight="1" x14ac:dyDescent="0.2">
      <c r="A5" s="51">
        <v>1</v>
      </c>
      <c r="B5" s="57" t="s">
        <v>41</v>
      </c>
      <c r="C5" s="55" t="s">
        <v>9</v>
      </c>
      <c r="D5" s="55"/>
      <c r="E5" s="8">
        <v>2</v>
      </c>
      <c r="F5" s="8">
        <v>2</v>
      </c>
      <c r="G5" s="8">
        <v>2</v>
      </c>
      <c r="H5" s="8">
        <v>2</v>
      </c>
      <c r="I5" s="8">
        <v>2</v>
      </c>
      <c r="J5" s="8">
        <v>2</v>
      </c>
    </row>
    <row r="6" spans="1:10" ht="15.75" customHeight="1" x14ac:dyDescent="0.2">
      <c r="A6" s="51"/>
      <c r="B6" s="57"/>
      <c r="C6" s="55" t="s">
        <v>10</v>
      </c>
      <c r="D6" s="55"/>
      <c r="E6" s="8">
        <v>2</v>
      </c>
      <c r="F6" s="8">
        <v>2</v>
      </c>
      <c r="G6" s="8">
        <v>2</v>
      </c>
      <c r="H6" s="8">
        <v>2</v>
      </c>
      <c r="I6" s="8">
        <v>2</v>
      </c>
      <c r="J6" s="8">
        <v>2</v>
      </c>
    </row>
    <row r="7" spans="1:10" s="2" customFormat="1" ht="24" customHeight="1" x14ac:dyDescent="0.2">
      <c r="A7" s="51"/>
      <c r="B7" s="57"/>
      <c r="C7" s="55" t="s">
        <v>11</v>
      </c>
      <c r="D7" s="55"/>
      <c r="E7" s="9">
        <v>109</v>
      </c>
      <c r="F7" s="9">
        <v>98</v>
      </c>
      <c r="G7" s="9">
        <v>84</v>
      </c>
      <c r="H7" s="9">
        <v>94</v>
      </c>
      <c r="I7" s="9">
        <v>92</v>
      </c>
      <c r="J7" s="9">
        <v>95.4</v>
      </c>
    </row>
    <row r="8" spans="1:10" ht="12" customHeight="1" x14ac:dyDescent="0.2">
      <c r="A8" s="51"/>
      <c r="B8" s="57"/>
      <c r="C8" s="56" t="s">
        <v>36</v>
      </c>
      <c r="D8" s="3" t="s">
        <v>13</v>
      </c>
      <c r="E8" s="8">
        <v>86</v>
      </c>
      <c r="F8" s="8">
        <v>63</v>
      </c>
      <c r="G8" s="8">
        <v>64</v>
      </c>
      <c r="H8" s="8">
        <v>77</v>
      </c>
      <c r="I8" s="8">
        <v>68</v>
      </c>
      <c r="J8" s="8">
        <v>71.599999999999994</v>
      </c>
    </row>
    <row r="9" spans="1:10" ht="12" customHeight="1" x14ac:dyDescent="0.2">
      <c r="A9" s="51"/>
      <c r="B9" s="57"/>
      <c r="C9" s="56"/>
      <c r="D9" s="3" t="s">
        <v>14</v>
      </c>
      <c r="E9" s="8"/>
      <c r="F9" s="8">
        <v>35</v>
      </c>
      <c r="G9" s="8">
        <v>19</v>
      </c>
      <c r="H9" s="8">
        <v>16</v>
      </c>
      <c r="I9" s="8">
        <v>20</v>
      </c>
      <c r="J9" s="8">
        <v>18</v>
      </c>
    </row>
    <row r="10" spans="1:10" ht="12" customHeight="1" x14ac:dyDescent="0.2">
      <c r="A10" s="51"/>
      <c r="B10" s="57"/>
      <c r="C10" s="56"/>
      <c r="D10" s="3" t="s">
        <v>15</v>
      </c>
      <c r="E10" s="8"/>
      <c r="F10" s="8"/>
      <c r="G10" s="8">
        <v>1</v>
      </c>
      <c r="H10" s="8">
        <v>1</v>
      </c>
      <c r="I10" s="8">
        <v>2</v>
      </c>
      <c r="J10" s="8">
        <v>0.8</v>
      </c>
    </row>
    <row r="11" spans="1:10" ht="12" customHeight="1" x14ac:dyDescent="0.2">
      <c r="A11" s="51"/>
      <c r="B11" s="57"/>
      <c r="C11" s="56"/>
      <c r="D11" s="3" t="s">
        <v>16</v>
      </c>
      <c r="E11" s="8">
        <v>4</v>
      </c>
      <c r="F11" s="8"/>
      <c r="G11" s="8"/>
      <c r="H11" s="8"/>
      <c r="I11" s="8">
        <v>2</v>
      </c>
      <c r="J11" s="8">
        <v>1.2</v>
      </c>
    </row>
    <row r="12" spans="1:10" ht="12" customHeight="1" x14ac:dyDescent="0.2">
      <c r="A12" s="51"/>
      <c r="B12" s="57"/>
      <c r="C12" s="56"/>
      <c r="D12" s="3" t="s">
        <v>17</v>
      </c>
      <c r="E12" s="8">
        <v>5</v>
      </c>
      <c r="F12" s="8"/>
      <c r="G12" s="8"/>
      <c r="H12" s="8"/>
      <c r="I12" s="8"/>
      <c r="J12" s="8">
        <v>1</v>
      </c>
    </row>
    <row r="13" spans="1:10" ht="12" customHeight="1" x14ac:dyDescent="0.2">
      <c r="A13" s="51"/>
      <c r="B13" s="57"/>
      <c r="C13" s="56"/>
      <c r="D13" s="3" t="s">
        <v>18</v>
      </c>
      <c r="E13" s="8"/>
      <c r="F13" s="8"/>
      <c r="G13" s="8"/>
      <c r="H13" s="8"/>
      <c r="I13" s="8"/>
      <c r="J13" s="8">
        <v>0</v>
      </c>
    </row>
    <row r="14" spans="1:10" x14ac:dyDescent="0.2">
      <c r="A14" s="51">
        <v>2</v>
      </c>
      <c r="B14" s="57" t="s">
        <v>39</v>
      </c>
      <c r="C14" s="55" t="s">
        <v>9</v>
      </c>
      <c r="D14" s="55"/>
      <c r="E14" s="8">
        <v>3</v>
      </c>
      <c r="F14" s="8">
        <v>3</v>
      </c>
      <c r="G14" s="8">
        <v>3</v>
      </c>
      <c r="H14" s="8">
        <v>3</v>
      </c>
      <c r="I14" s="8">
        <v>3</v>
      </c>
      <c r="J14" s="8">
        <v>3</v>
      </c>
    </row>
    <row r="15" spans="1:10" x14ac:dyDescent="0.2">
      <c r="A15" s="51"/>
      <c r="B15" s="57"/>
      <c r="C15" s="55" t="s">
        <v>10</v>
      </c>
      <c r="D15" s="55"/>
      <c r="E15" s="8">
        <v>3</v>
      </c>
      <c r="F15" s="8">
        <v>3</v>
      </c>
      <c r="G15" s="8">
        <v>3</v>
      </c>
      <c r="H15" s="8">
        <v>3</v>
      </c>
      <c r="I15" s="8">
        <v>3</v>
      </c>
      <c r="J15" s="8">
        <v>3</v>
      </c>
    </row>
    <row r="16" spans="1:10" ht="25.5" customHeight="1" x14ac:dyDescent="0.2">
      <c r="A16" s="51"/>
      <c r="B16" s="57"/>
      <c r="C16" s="55" t="s">
        <v>11</v>
      </c>
      <c r="D16" s="55"/>
      <c r="E16" s="9">
        <v>178</v>
      </c>
      <c r="F16" s="9">
        <v>139</v>
      </c>
      <c r="G16" s="9">
        <v>127</v>
      </c>
      <c r="H16" s="9">
        <v>115</v>
      </c>
      <c r="I16" s="9">
        <v>123</v>
      </c>
      <c r="J16" s="9">
        <v>136.4</v>
      </c>
    </row>
    <row r="17" spans="1:10" x14ac:dyDescent="0.2">
      <c r="A17" s="51"/>
      <c r="B17" s="57"/>
      <c r="C17" s="56" t="s">
        <v>36</v>
      </c>
      <c r="D17" s="3" t="s">
        <v>13</v>
      </c>
      <c r="E17" s="8">
        <v>130</v>
      </c>
      <c r="F17" s="8">
        <v>65</v>
      </c>
      <c r="G17" s="8">
        <v>66</v>
      </c>
      <c r="H17" s="8">
        <v>60</v>
      </c>
      <c r="I17" s="8">
        <v>85</v>
      </c>
      <c r="J17" s="8">
        <v>81.2</v>
      </c>
    </row>
    <row r="18" spans="1:10" x14ac:dyDescent="0.2">
      <c r="A18" s="51"/>
      <c r="B18" s="57"/>
      <c r="C18" s="56"/>
      <c r="D18" s="3" t="s">
        <v>14</v>
      </c>
      <c r="E18" s="8">
        <v>5</v>
      </c>
      <c r="F18" s="8">
        <v>3</v>
      </c>
      <c r="G18" s="8">
        <v>1</v>
      </c>
      <c r="H18" s="8">
        <v>3</v>
      </c>
      <c r="I18" s="8">
        <v>1</v>
      </c>
      <c r="J18" s="8">
        <v>2.6</v>
      </c>
    </row>
    <row r="19" spans="1:10" x14ac:dyDescent="0.2">
      <c r="A19" s="51"/>
      <c r="B19" s="57"/>
      <c r="C19" s="56"/>
      <c r="D19" s="3" t="s">
        <v>15</v>
      </c>
      <c r="E19" s="8">
        <v>3</v>
      </c>
      <c r="F19" s="8">
        <v>1</v>
      </c>
      <c r="G19" s="8"/>
      <c r="H19" s="8"/>
      <c r="I19" s="8"/>
      <c r="J19" s="8">
        <v>0.8</v>
      </c>
    </row>
    <row r="20" spans="1:10" x14ac:dyDescent="0.2">
      <c r="A20" s="51"/>
      <c r="B20" s="57"/>
      <c r="C20" s="56"/>
      <c r="D20" s="3" t="s">
        <v>16</v>
      </c>
      <c r="E20" s="8">
        <v>2</v>
      </c>
      <c r="F20" s="8"/>
      <c r="G20" s="8"/>
      <c r="H20" s="8">
        <v>1</v>
      </c>
      <c r="I20" s="8"/>
      <c r="J20" s="8">
        <v>0.6</v>
      </c>
    </row>
    <row r="21" spans="1:10" x14ac:dyDescent="0.2">
      <c r="A21" s="51"/>
      <c r="B21" s="57"/>
      <c r="C21" s="56"/>
      <c r="D21" s="3" t="s">
        <v>17</v>
      </c>
      <c r="E21" s="8">
        <v>1</v>
      </c>
      <c r="F21" s="8"/>
      <c r="G21" s="8"/>
      <c r="H21" s="8"/>
      <c r="I21" s="8"/>
      <c r="J21" s="13">
        <v>0.2</v>
      </c>
    </row>
    <row r="22" spans="1:10" x14ac:dyDescent="0.2">
      <c r="A22" s="51"/>
      <c r="B22" s="57"/>
      <c r="C22" s="56"/>
      <c r="D22" s="3" t="s">
        <v>18</v>
      </c>
      <c r="E22" s="8"/>
      <c r="F22" s="8"/>
      <c r="G22" s="8"/>
      <c r="H22" s="8"/>
      <c r="I22" s="8"/>
      <c r="J22" s="8">
        <v>0</v>
      </c>
    </row>
    <row r="23" spans="1:10" x14ac:dyDescent="0.2">
      <c r="A23" s="51">
        <v>3</v>
      </c>
      <c r="B23" s="57" t="s">
        <v>40</v>
      </c>
      <c r="C23" s="55" t="s">
        <v>9</v>
      </c>
      <c r="D23" s="55"/>
      <c r="E23" s="8">
        <v>3</v>
      </c>
      <c r="F23" s="8">
        <v>3</v>
      </c>
      <c r="G23" s="8">
        <v>3</v>
      </c>
      <c r="H23" s="8">
        <v>3</v>
      </c>
      <c r="I23" s="8">
        <v>3</v>
      </c>
      <c r="J23" s="8">
        <v>3</v>
      </c>
    </row>
    <row r="24" spans="1:10" x14ac:dyDescent="0.2">
      <c r="A24" s="51"/>
      <c r="B24" s="57"/>
      <c r="C24" s="55" t="s">
        <v>10</v>
      </c>
      <c r="D24" s="55"/>
      <c r="E24" s="8">
        <v>2</v>
      </c>
      <c r="F24" s="8">
        <v>2</v>
      </c>
      <c r="G24" s="8">
        <v>2</v>
      </c>
      <c r="H24" s="8">
        <v>2</v>
      </c>
      <c r="I24" s="8">
        <v>2</v>
      </c>
      <c r="J24" s="8">
        <v>2</v>
      </c>
    </row>
    <row r="25" spans="1:10" ht="30.75" customHeight="1" x14ac:dyDescent="0.2">
      <c r="A25" s="51"/>
      <c r="B25" s="57"/>
      <c r="C25" s="55" t="s">
        <v>11</v>
      </c>
      <c r="D25" s="55"/>
      <c r="E25" s="9">
        <v>89</v>
      </c>
      <c r="F25" s="9">
        <v>72</v>
      </c>
      <c r="G25" s="9">
        <v>88</v>
      </c>
      <c r="H25" s="9">
        <v>71</v>
      </c>
      <c r="I25" s="9">
        <v>57</v>
      </c>
      <c r="J25" s="9">
        <v>75.400000000000006</v>
      </c>
    </row>
    <row r="26" spans="1:10" x14ac:dyDescent="0.2">
      <c r="A26" s="51"/>
      <c r="B26" s="57"/>
      <c r="C26" s="56" t="s">
        <v>36</v>
      </c>
      <c r="D26" s="3" t="s">
        <v>13</v>
      </c>
      <c r="E26" s="9">
        <v>76</v>
      </c>
      <c r="F26" s="9">
        <v>49</v>
      </c>
      <c r="G26" s="9">
        <v>71</v>
      </c>
      <c r="H26" s="9">
        <v>58</v>
      </c>
      <c r="I26" s="9">
        <v>43</v>
      </c>
      <c r="J26" s="9">
        <v>59.4</v>
      </c>
    </row>
    <row r="27" spans="1:10" x14ac:dyDescent="0.2">
      <c r="A27" s="51"/>
      <c r="B27" s="57"/>
      <c r="C27" s="56"/>
      <c r="D27" s="3" t="s">
        <v>14</v>
      </c>
      <c r="E27" s="8">
        <v>1</v>
      </c>
      <c r="F27" s="8"/>
      <c r="G27" s="8"/>
      <c r="H27" s="8">
        <v>1</v>
      </c>
      <c r="I27" s="8">
        <v>1</v>
      </c>
      <c r="J27" s="8">
        <v>0.6</v>
      </c>
    </row>
    <row r="28" spans="1:10" x14ac:dyDescent="0.2">
      <c r="A28" s="51"/>
      <c r="B28" s="57"/>
      <c r="C28" s="56"/>
      <c r="D28" s="3" t="s">
        <v>15</v>
      </c>
      <c r="E28" s="8">
        <v>1</v>
      </c>
      <c r="F28" s="8"/>
      <c r="G28" s="8"/>
      <c r="H28" s="8"/>
      <c r="I28" s="8"/>
      <c r="J28" s="8">
        <v>0.2</v>
      </c>
    </row>
    <row r="29" spans="1:10" x14ac:dyDescent="0.2">
      <c r="A29" s="51"/>
      <c r="B29" s="57"/>
      <c r="C29" s="56"/>
      <c r="D29" s="3" t="s">
        <v>16</v>
      </c>
      <c r="E29" s="8">
        <v>8</v>
      </c>
      <c r="F29" s="8">
        <v>1</v>
      </c>
      <c r="G29" s="8"/>
      <c r="H29" s="8"/>
      <c r="I29" s="8">
        <v>2</v>
      </c>
      <c r="J29" s="8">
        <v>2.2000000000000002</v>
      </c>
    </row>
    <row r="30" spans="1:10" x14ac:dyDescent="0.2">
      <c r="A30" s="51"/>
      <c r="B30" s="57"/>
      <c r="C30" s="56"/>
      <c r="D30" s="3" t="s">
        <v>17</v>
      </c>
      <c r="E30" s="8">
        <v>2</v>
      </c>
      <c r="F30" s="8">
        <v>4</v>
      </c>
      <c r="G30" s="8">
        <v>1</v>
      </c>
      <c r="H30" s="8"/>
      <c r="I30" s="8"/>
      <c r="J30" s="8">
        <v>1.4</v>
      </c>
    </row>
    <row r="31" spans="1:10" x14ac:dyDescent="0.2">
      <c r="A31" s="51"/>
      <c r="B31" s="57"/>
      <c r="C31" s="56"/>
      <c r="D31" s="3" t="s">
        <v>18</v>
      </c>
      <c r="E31" s="8"/>
      <c r="F31" s="8"/>
      <c r="G31" s="8"/>
      <c r="H31" s="8"/>
      <c r="I31" s="8"/>
      <c r="J31" s="8">
        <v>0</v>
      </c>
    </row>
    <row r="32" spans="1:10" x14ac:dyDescent="0.2">
      <c r="A32" s="51">
        <v>4</v>
      </c>
      <c r="B32" s="57" t="s">
        <v>42</v>
      </c>
      <c r="C32" s="55" t="s">
        <v>9</v>
      </c>
      <c r="D32" s="55"/>
      <c r="E32" s="8">
        <v>2</v>
      </c>
      <c r="F32" s="8">
        <v>2</v>
      </c>
      <c r="G32" s="8">
        <v>2</v>
      </c>
      <c r="H32" s="8">
        <v>2</v>
      </c>
      <c r="I32" s="8">
        <v>2</v>
      </c>
      <c r="J32" s="8">
        <v>2</v>
      </c>
    </row>
    <row r="33" spans="1:10" x14ac:dyDescent="0.2">
      <c r="A33" s="51"/>
      <c r="B33" s="57"/>
      <c r="C33" s="55" t="s">
        <v>10</v>
      </c>
      <c r="D33" s="55"/>
      <c r="E33" s="8">
        <v>1</v>
      </c>
      <c r="F33" s="8">
        <v>1</v>
      </c>
      <c r="G33" s="8">
        <v>1</v>
      </c>
      <c r="H33" s="8">
        <v>1</v>
      </c>
      <c r="I33" s="8">
        <v>1</v>
      </c>
      <c r="J33" s="8">
        <v>1</v>
      </c>
    </row>
    <row r="34" spans="1:10" ht="26.25" customHeight="1" x14ac:dyDescent="0.2">
      <c r="A34" s="51"/>
      <c r="B34" s="57"/>
      <c r="C34" s="55" t="s">
        <v>11</v>
      </c>
      <c r="D34" s="55"/>
      <c r="E34" s="9">
        <v>39</v>
      </c>
      <c r="F34" s="9">
        <v>37</v>
      </c>
      <c r="G34" s="9">
        <v>28</v>
      </c>
      <c r="H34" s="9">
        <v>34</v>
      </c>
      <c r="I34" s="9">
        <v>38</v>
      </c>
      <c r="J34" s="9">
        <v>35.200000000000003</v>
      </c>
    </row>
    <row r="35" spans="1:10" x14ac:dyDescent="0.2">
      <c r="A35" s="51"/>
      <c r="B35" s="57"/>
      <c r="C35" s="56" t="s">
        <v>36</v>
      </c>
      <c r="D35" s="3" t="s">
        <v>13</v>
      </c>
      <c r="E35" s="8">
        <v>28</v>
      </c>
      <c r="F35" s="8">
        <v>33</v>
      </c>
      <c r="G35" s="8">
        <v>22</v>
      </c>
      <c r="H35" s="8">
        <v>31</v>
      </c>
      <c r="I35" s="8">
        <v>35</v>
      </c>
      <c r="J35" s="8">
        <v>29.8</v>
      </c>
    </row>
    <row r="36" spans="1:10" x14ac:dyDescent="0.2">
      <c r="A36" s="51"/>
      <c r="B36" s="57"/>
      <c r="C36" s="56"/>
      <c r="D36" s="3" t="s">
        <v>14</v>
      </c>
      <c r="E36" s="8">
        <v>2</v>
      </c>
      <c r="F36" s="8">
        <v>4</v>
      </c>
      <c r="G36" s="8">
        <v>3</v>
      </c>
      <c r="H36" s="8">
        <v>3</v>
      </c>
      <c r="I36" s="8">
        <v>1</v>
      </c>
      <c r="J36" s="8">
        <v>2.6</v>
      </c>
    </row>
    <row r="37" spans="1:10" x14ac:dyDescent="0.2">
      <c r="A37" s="51"/>
      <c r="B37" s="57"/>
      <c r="C37" s="56"/>
      <c r="D37" s="3" t="s">
        <v>15</v>
      </c>
      <c r="E37" s="8">
        <v>2</v>
      </c>
      <c r="F37" s="8"/>
      <c r="G37" s="8">
        <v>2</v>
      </c>
      <c r="H37" s="8"/>
      <c r="I37" s="8">
        <v>1</v>
      </c>
      <c r="J37" s="8">
        <v>1</v>
      </c>
    </row>
    <row r="38" spans="1:10" x14ac:dyDescent="0.2">
      <c r="A38" s="51"/>
      <c r="B38" s="57"/>
      <c r="C38" s="56"/>
      <c r="D38" s="3" t="s">
        <v>16</v>
      </c>
      <c r="E38" s="8">
        <v>5</v>
      </c>
      <c r="F38" s="8"/>
      <c r="G38" s="8">
        <v>1</v>
      </c>
      <c r="H38" s="8"/>
      <c r="I38" s="8"/>
      <c r="J38" s="8">
        <v>1.2</v>
      </c>
    </row>
    <row r="39" spans="1:10" x14ac:dyDescent="0.2">
      <c r="A39" s="51"/>
      <c r="B39" s="57"/>
      <c r="C39" s="56"/>
      <c r="D39" s="3" t="s">
        <v>17</v>
      </c>
      <c r="E39" s="8">
        <v>1</v>
      </c>
      <c r="F39" s="8"/>
      <c r="G39" s="8"/>
      <c r="H39" s="8"/>
      <c r="I39" s="8"/>
      <c r="J39" s="8">
        <v>0.2</v>
      </c>
    </row>
    <row r="40" spans="1:10" x14ac:dyDescent="0.2">
      <c r="A40" s="51"/>
      <c r="B40" s="57"/>
      <c r="C40" s="56"/>
      <c r="D40" s="3" t="s">
        <v>18</v>
      </c>
      <c r="E40" s="8">
        <v>1</v>
      </c>
      <c r="F40" s="8"/>
      <c r="G40" s="8"/>
      <c r="H40" s="8"/>
      <c r="I40" s="8"/>
      <c r="J40" s="8">
        <v>0.2</v>
      </c>
    </row>
    <row r="41" spans="1:10" x14ac:dyDescent="0.2">
      <c r="A41" s="51">
        <v>5</v>
      </c>
      <c r="B41" s="57" t="s">
        <v>19</v>
      </c>
      <c r="C41" s="55" t="s">
        <v>9</v>
      </c>
      <c r="D41" s="55"/>
      <c r="E41" s="8">
        <v>2</v>
      </c>
      <c r="F41" s="8">
        <v>2</v>
      </c>
      <c r="G41" s="8">
        <v>2</v>
      </c>
      <c r="H41" s="8">
        <v>2</v>
      </c>
      <c r="I41" s="8">
        <v>2</v>
      </c>
      <c r="J41" s="8">
        <v>2</v>
      </c>
    </row>
    <row r="42" spans="1:10" x14ac:dyDescent="0.2">
      <c r="A42" s="51"/>
      <c r="B42" s="57"/>
      <c r="C42" s="55" t="s">
        <v>10</v>
      </c>
      <c r="D42" s="55"/>
      <c r="E42" s="8">
        <v>1</v>
      </c>
      <c r="F42" s="8">
        <v>1</v>
      </c>
      <c r="G42" s="8">
        <v>1</v>
      </c>
      <c r="H42" s="8">
        <v>1</v>
      </c>
      <c r="I42" s="8">
        <v>1</v>
      </c>
      <c r="J42" s="8">
        <v>1</v>
      </c>
    </row>
    <row r="43" spans="1:10" ht="30" customHeight="1" x14ac:dyDescent="0.2">
      <c r="A43" s="51"/>
      <c r="B43" s="57"/>
      <c r="C43" s="55" t="s">
        <v>11</v>
      </c>
      <c r="D43" s="55"/>
      <c r="E43" s="9">
        <v>53</v>
      </c>
      <c r="F43" s="9">
        <v>49</v>
      </c>
      <c r="G43" s="9">
        <v>49</v>
      </c>
      <c r="H43" s="9">
        <v>54</v>
      </c>
      <c r="I43" s="9">
        <v>52</v>
      </c>
      <c r="J43" s="9">
        <v>51.4</v>
      </c>
    </row>
    <row r="44" spans="1:10" x14ac:dyDescent="0.2">
      <c r="A44" s="51"/>
      <c r="B44" s="57"/>
      <c r="C44" s="56" t="s">
        <v>36</v>
      </c>
      <c r="D44" s="3" t="s">
        <v>13</v>
      </c>
      <c r="E44" s="8">
        <v>43</v>
      </c>
      <c r="F44" s="8">
        <v>26</v>
      </c>
      <c r="G44" s="8">
        <v>19</v>
      </c>
      <c r="H44" s="8">
        <v>31</v>
      </c>
      <c r="I44" s="8">
        <v>29</v>
      </c>
      <c r="J44" s="8">
        <v>29.6</v>
      </c>
    </row>
    <row r="45" spans="1:10" x14ac:dyDescent="0.2">
      <c r="A45" s="51"/>
      <c r="B45" s="57"/>
      <c r="C45" s="56"/>
      <c r="D45" s="3" t="s">
        <v>14</v>
      </c>
      <c r="E45" s="8"/>
      <c r="F45" s="8">
        <v>23</v>
      </c>
      <c r="G45" s="8">
        <v>27</v>
      </c>
      <c r="H45" s="8">
        <v>21</v>
      </c>
      <c r="I45" s="8">
        <v>20</v>
      </c>
      <c r="J45" s="8">
        <v>18.2</v>
      </c>
    </row>
    <row r="46" spans="1:10" x14ac:dyDescent="0.2">
      <c r="A46" s="51"/>
      <c r="B46" s="57"/>
      <c r="C46" s="56"/>
      <c r="D46" s="3" t="s">
        <v>15</v>
      </c>
      <c r="E46" s="8">
        <v>2</v>
      </c>
      <c r="F46" s="8"/>
      <c r="G46" s="8">
        <v>3</v>
      </c>
      <c r="H46" s="8"/>
      <c r="I46" s="8">
        <v>3</v>
      </c>
      <c r="J46" s="8">
        <v>1.6</v>
      </c>
    </row>
    <row r="47" spans="1:10" x14ac:dyDescent="0.2">
      <c r="A47" s="51"/>
      <c r="B47" s="57"/>
      <c r="C47" s="56"/>
      <c r="D47" s="3" t="s">
        <v>16</v>
      </c>
      <c r="E47" s="8">
        <v>6</v>
      </c>
      <c r="F47" s="8"/>
      <c r="G47" s="8"/>
      <c r="H47" s="8">
        <v>1</v>
      </c>
      <c r="I47" s="8"/>
      <c r="J47" s="8">
        <v>1.4</v>
      </c>
    </row>
    <row r="48" spans="1:10" x14ac:dyDescent="0.2">
      <c r="A48" s="51"/>
      <c r="B48" s="57"/>
      <c r="C48" s="56"/>
      <c r="D48" s="3" t="s">
        <v>17</v>
      </c>
      <c r="E48" s="8">
        <v>1</v>
      </c>
      <c r="F48" s="8"/>
      <c r="G48" s="8"/>
      <c r="H48" s="8">
        <v>1</v>
      </c>
      <c r="I48" s="8"/>
      <c r="J48" s="8">
        <v>0.4</v>
      </c>
    </row>
    <row r="49" spans="1:10" x14ac:dyDescent="0.2">
      <c r="A49" s="51"/>
      <c r="B49" s="57"/>
      <c r="C49" s="56"/>
      <c r="D49" s="3" t="s">
        <v>18</v>
      </c>
      <c r="E49" s="8">
        <v>1</v>
      </c>
      <c r="F49" s="8"/>
      <c r="G49" s="8"/>
      <c r="H49" s="8"/>
      <c r="I49" s="8"/>
      <c r="J49" s="8">
        <v>0.2</v>
      </c>
    </row>
    <row r="50" spans="1:10" x14ac:dyDescent="0.2">
      <c r="A50" s="51">
        <v>6</v>
      </c>
      <c r="B50" s="57" t="s">
        <v>43</v>
      </c>
      <c r="C50" s="55" t="s">
        <v>9</v>
      </c>
      <c r="D50" s="55"/>
      <c r="E50" s="8">
        <v>2</v>
      </c>
      <c r="F50" s="8">
        <v>2</v>
      </c>
      <c r="G50" s="8">
        <v>2</v>
      </c>
      <c r="H50" s="8">
        <v>2</v>
      </c>
      <c r="I50" s="8">
        <v>2</v>
      </c>
      <c r="J50" s="8">
        <v>2</v>
      </c>
    </row>
    <row r="51" spans="1:10" x14ac:dyDescent="0.2">
      <c r="A51" s="51"/>
      <c r="B51" s="57"/>
      <c r="C51" s="55" t="s">
        <v>10</v>
      </c>
      <c r="D51" s="55"/>
      <c r="E51" s="8">
        <v>1</v>
      </c>
      <c r="F51" s="8">
        <v>1</v>
      </c>
      <c r="G51" s="8">
        <v>1</v>
      </c>
      <c r="H51" s="8">
        <v>1</v>
      </c>
      <c r="I51" s="8">
        <v>1</v>
      </c>
      <c r="J51" s="8">
        <v>1</v>
      </c>
    </row>
    <row r="52" spans="1:10" ht="24" customHeight="1" x14ac:dyDescent="0.2">
      <c r="A52" s="51"/>
      <c r="B52" s="57"/>
      <c r="C52" s="55" t="s">
        <v>11</v>
      </c>
      <c r="D52" s="55"/>
      <c r="E52" s="9">
        <v>22</v>
      </c>
      <c r="F52" s="9">
        <v>28</v>
      </c>
      <c r="G52" s="9">
        <v>21</v>
      </c>
      <c r="H52" s="9">
        <v>19</v>
      </c>
      <c r="I52" s="9">
        <v>25</v>
      </c>
      <c r="J52" s="9">
        <v>23</v>
      </c>
    </row>
    <row r="53" spans="1:10" x14ac:dyDescent="0.2">
      <c r="A53" s="51"/>
      <c r="B53" s="57"/>
      <c r="C53" s="56" t="s">
        <v>36</v>
      </c>
      <c r="D53" s="3" t="s">
        <v>13</v>
      </c>
      <c r="E53" s="9">
        <v>21</v>
      </c>
      <c r="F53" s="9">
        <v>23</v>
      </c>
      <c r="G53" s="9">
        <v>11</v>
      </c>
      <c r="H53" s="9">
        <v>19</v>
      </c>
      <c r="I53" s="9">
        <v>24</v>
      </c>
      <c r="J53" s="9">
        <v>19.600000000000001</v>
      </c>
    </row>
    <row r="54" spans="1:10" x14ac:dyDescent="0.2">
      <c r="A54" s="51"/>
      <c r="B54" s="57"/>
      <c r="C54" s="56"/>
      <c r="D54" s="3" t="s">
        <v>14</v>
      </c>
      <c r="E54" s="8"/>
      <c r="F54" s="8">
        <v>1</v>
      </c>
      <c r="G54" s="8">
        <v>2</v>
      </c>
      <c r="H54" s="8"/>
      <c r="I54" s="8">
        <v>1</v>
      </c>
      <c r="J54" s="8">
        <v>0.8</v>
      </c>
    </row>
    <row r="55" spans="1:10" x14ac:dyDescent="0.2">
      <c r="A55" s="51"/>
      <c r="B55" s="57"/>
      <c r="C55" s="56"/>
      <c r="D55" s="3" t="s">
        <v>15</v>
      </c>
      <c r="E55" s="8">
        <v>1</v>
      </c>
      <c r="F55" s="8"/>
      <c r="G55" s="8"/>
      <c r="H55" s="8"/>
      <c r="I55" s="8"/>
      <c r="J55" s="8">
        <v>0.2</v>
      </c>
    </row>
    <row r="56" spans="1:10" x14ac:dyDescent="0.2">
      <c r="A56" s="51"/>
      <c r="B56" s="57"/>
      <c r="C56" s="56"/>
      <c r="D56" s="3" t="s">
        <v>16</v>
      </c>
      <c r="E56" s="8"/>
      <c r="F56" s="8"/>
      <c r="G56" s="8"/>
      <c r="H56" s="8"/>
      <c r="I56" s="8"/>
      <c r="J56" s="8">
        <v>0</v>
      </c>
    </row>
    <row r="57" spans="1:10" x14ac:dyDescent="0.2">
      <c r="A57" s="51"/>
      <c r="B57" s="57"/>
      <c r="C57" s="56"/>
      <c r="D57" s="3" t="s">
        <v>17</v>
      </c>
      <c r="E57" s="8"/>
      <c r="F57" s="8"/>
      <c r="G57" s="8"/>
      <c r="H57" s="8"/>
      <c r="I57" s="8"/>
      <c r="J57" s="8">
        <v>0</v>
      </c>
    </row>
    <row r="58" spans="1:10" x14ac:dyDescent="0.2">
      <c r="A58" s="51"/>
      <c r="B58" s="57"/>
      <c r="C58" s="56"/>
      <c r="D58" s="3" t="s">
        <v>18</v>
      </c>
      <c r="E58" s="8"/>
      <c r="F58" s="8"/>
      <c r="G58" s="8"/>
      <c r="H58" s="8"/>
      <c r="I58" s="8"/>
      <c r="J58" s="8">
        <v>0</v>
      </c>
    </row>
    <row r="59" spans="1:10" x14ac:dyDescent="0.2">
      <c r="A59" s="51">
        <v>7</v>
      </c>
      <c r="B59" s="57" t="s">
        <v>21</v>
      </c>
      <c r="C59" s="55" t="s">
        <v>9</v>
      </c>
      <c r="D59" s="55"/>
      <c r="E59" s="8">
        <v>1</v>
      </c>
      <c r="F59" s="8">
        <v>1</v>
      </c>
      <c r="G59" s="8">
        <v>1</v>
      </c>
      <c r="H59" s="8">
        <v>1</v>
      </c>
      <c r="I59" s="8">
        <v>1</v>
      </c>
      <c r="J59" s="8">
        <v>1</v>
      </c>
    </row>
    <row r="60" spans="1:10" x14ac:dyDescent="0.2">
      <c r="A60" s="51"/>
      <c r="B60" s="57"/>
      <c r="C60" s="55" t="s">
        <v>10</v>
      </c>
      <c r="D60" s="55"/>
      <c r="E60" s="8">
        <v>1</v>
      </c>
      <c r="F60" s="8">
        <v>1</v>
      </c>
      <c r="G60" s="8">
        <v>1</v>
      </c>
      <c r="H60" s="8">
        <v>1</v>
      </c>
      <c r="I60" s="8">
        <v>1</v>
      </c>
      <c r="J60" s="8">
        <v>1</v>
      </c>
    </row>
    <row r="61" spans="1:10" ht="27" customHeight="1" x14ac:dyDescent="0.2">
      <c r="A61" s="51"/>
      <c r="B61" s="57"/>
      <c r="C61" s="55" t="s">
        <v>11</v>
      </c>
      <c r="D61" s="55"/>
      <c r="E61" s="9">
        <v>1</v>
      </c>
      <c r="F61" s="9">
        <v>3</v>
      </c>
      <c r="G61" s="9"/>
      <c r="H61" s="9">
        <v>7</v>
      </c>
      <c r="I61" s="9">
        <v>1</v>
      </c>
      <c r="J61" s="9">
        <v>2.4</v>
      </c>
    </row>
    <row r="62" spans="1:10" x14ac:dyDescent="0.2">
      <c r="A62" s="51"/>
      <c r="B62" s="57"/>
      <c r="C62" s="56" t="s">
        <v>36</v>
      </c>
      <c r="D62" s="3" t="s">
        <v>13</v>
      </c>
      <c r="E62" s="8">
        <v>1</v>
      </c>
      <c r="F62" s="8">
        <v>3</v>
      </c>
      <c r="G62" s="8"/>
      <c r="H62" s="8">
        <v>5</v>
      </c>
      <c r="I62" s="8"/>
      <c r="J62" s="8">
        <v>1.8</v>
      </c>
    </row>
    <row r="63" spans="1:10" x14ac:dyDescent="0.2">
      <c r="A63" s="51"/>
      <c r="B63" s="57"/>
      <c r="C63" s="56"/>
      <c r="D63" s="3" t="s">
        <v>14</v>
      </c>
      <c r="E63" s="8"/>
      <c r="F63" s="8"/>
      <c r="G63" s="8"/>
      <c r="H63" s="8">
        <v>1</v>
      </c>
      <c r="I63" s="8"/>
      <c r="J63" s="8">
        <v>0.2</v>
      </c>
    </row>
    <row r="64" spans="1:10" x14ac:dyDescent="0.2">
      <c r="A64" s="51"/>
      <c r="B64" s="57"/>
      <c r="C64" s="56"/>
      <c r="D64" s="3" t="s">
        <v>15</v>
      </c>
      <c r="E64" s="8"/>
      <c r="F64" s="8"/>
      <c r="G64" s="8"/>
      <c r="H64" s="8">
        <v>1</v>
      </c>
      <c r="I64" s="8"/>
      <c r="J64" s="8">
        <v>0.2</v>
      </c>
    </row>
    <row r="65" spans="1:10" x14ac:dyDescent="0.2">
      <c r="A65" s="51"/>
      <c r="B65" s="57"/>
      <c r="C65" s="56"/>
      <c r="D65" s="3" t="s">
        <v>16</v>
      </c>
      <c r="E65" s="8"/>
      <c r="F65" s="8"/>
      <c r="G65" s="8"/>
      <c r="H65" s="8"/>
      <c r="I65" s="8"/>
      <c r="J65" s="8">
        <v>0</v>
      </c>
    </row>
    <row r="66" spans="1:10" x14ac:dyDescent="0.2">
      <c r="A66" s="51"/>
      <c r="B66" s="57"/>
      <c r="C66" s="56"/>
      <c r="D66" s="3" t="s">
        <v>17</v>
      </c>
      <c r="E66" s="8"/>
      <c r="F66" s="8"/>
      <c r="G66" s="8"/>
      <c r="H66" s="8"/>
      <c r="I66" s="8"/>
      <c r="J66" s="8">
        <v>0</v>
      </c>
    </row>
    <row r="67" spans="1:10" x14ac:dyDescent="0.2">
      <c r="A67" s="51"/>
      <c r="B67" s="57"/>
      <c r="C67" s="56"/>
      <c r="D67" s="3" t="s">
        <v>18</v>
      </c>
      <c r="E67" s="8"/>
      <c r="F67" s="8"/>
      <c r="G67" s="8"/>
      <c r="H67" s="8"/>
      <c r="I67" s="8"/>
      <c r="J67" s="8">
        <v>0</v>
      </c>
    </row>
    <row r="68" spans="1:10" x14ac:dyDescent="0.2">
      <c r="A68" s="51">
        <v>8</v>
      </c>
      <c r="B68" s="57" t="s">
        <v>20</v>
      </c>
      <c r="C68" s="55" t="s">
        <v>9</v>
      </c>
      <c r="D68" s="55"/>
      <c r="E68" s="8">
        <v>1</v>
      </c>
      <c r="F68" s="8">
        <v>1</v>
      </c>
      <c r="G68" s="8">
        <v>1</v>
      </c>
      <c r="H68" s="8">
        <v>1</v>
      </c>
      <c r="I68" s="8">
        <v>1</v>
      </c>
      <c r="J68" s="8">
        <v>1</v>
      </c>
    </row>
    <row r="69" spans="1:10" x14ac:dyDescent="0.2">
      <c r="A69" s="51"/>
      <c r="B69" s="57"/>
      <c r="C69" s="55" t="s">
        <v>10</v>
      </c>
      <c r="D69" s="55"/>
      <c r="E69" s="8">
        <v>1</v>
      </c>
      <c r="F69" s="8">
        <v>1</v>
      </c>
      <c r="G69" s="8">
        <v>1</v>
      </c>
      <c r="H69" s="8">
        <v>1</v>
      </c>
      <c r="I69" s="8">
        <v>1</v>
      </c>
      <c r="J69" s="8">
        <v>1</v>
      </c>
    </row>
    <row r="70" spans="1:10" ht="28.5" customHeight="1" x14ac:dyDescent="0.2">
      <c r="A70" s="51"/>
      <c r="B70" s="57"/>
      <c r="C70" s="55" t="s">
        <v>11</v>
      </c>
      <c r="D70" s="55"/>
      <c r="E70" s="9">
        <v>6</v>
      </c>
      <c r="F70" s="9"/>
      <c r="G70" s="9">
        <v>5</v>
      </c>
      <c r="H70" s="9"/>
      <c r="I70" s="9">
        <v>3</v>
      </c>
      <c r="J70" s="9">
        <v>2.8</v>
      </c>
    </row>
    <row r="71" spans="1:10" x14ac:dyDescent="0.2">
      <c r="A71" s="51"/>
      <c r="B71" s="57"/>
      <c r="C71" s="56" t="s">
        <v>36</v>
      </c>
      <c r="D71" s="3" t="s">
        <v>13</v>
      </c>
      <c r="E71" s="8">
        <v>4</v>
      </c>
      <c r="F71" s="8"/>
      <c r="G71" s="8">
        <v>1</v>
      </c>
      <c r="H71" s="8"/>
      <c r="I71" s="8">
        <v>1</v>
      </c>
      <c r="J71" s="8">
        <v>1.2</v>
      </c>
    </row>
    <row r="72" spans="1:10" x14ac:dyDescent="0.2">
      <c r="A72" s="51"/>
      <c r="B72" s="57"/>
      <c r="C72" s="56"/>
      <c r="D72" s="3" t="s">
        <v>14</v>
      </c>
      <c r="E72" s="8"/>
      <c r="F72" s="8"/>
      <c r="G72" s="8"/>
      <c r="H72" s="8"/>
      <c r="I72" s="8"/>
      <c r="J72" s="8">
        <v>0</v>
      </c>
    </row>
    <row r="73" spans="1:10" x14ac:dyDescent="0.2">
      <c r="A73" s="51"/>
      <c r="B73" s="57"/>
      <c r="C73" s="56"/>
      <c r="D73" s="3" t="s">
        <v>15</v>
      </c>
      <c r="E73" s="8"/>
      <c r="F73" s="8"/>
      <c r="G73" s="8"/>
      <c r="H73" s="8"/>
      <c r="I73" s="8"/>
      <c r="J73" s="8">
        <v>0</v>
      </c>
    </row>
    <row r="74" spans="1:10" x14ac:dyDescent="0.2">
      <c r="A74" s="51"/>
      <c r="B74" s="57"/>
      <c r="C74" s="56"/>
      <c r="D74" s="3" t="s">
        <v>16</v>
      </c>
      <c r="E74" s="8"/>
      <c r="F74" s="8"/>
      <c r="G74" s="8"/>
      <c r="H74" s="8"/>
      <c r="I74" s="8"/>
      <c r="J74" s="8">
        <v>0</v>
      </c>
    </row>
    <row r="75" spans="1:10" x14ac:dyDescent="0.2">
      <c r="A75" s="51"/>
      <c r="B75" s="57"/>
      <c r="C75" s="56"/>
      <c r="D75" s="3" t="s">
        <v>17</v>
      </c>
      <c r="E75" s="8"/>
      <c r="F75" s="8"/>
      <c r="G75" s="8"/>
      <c r="H75" s="8"/>
      <c r="I75" s="8"/>
      <c r="J75" s="8">
        <v>0</v>
      </c>
    </row>
    <row r="76" spans="1:10" x14ac:dyDescent="0.2">
      <c r="A76" s="51"/>
      <c r="B76" s="57"/>
      <c r="C76" s="56"/>
      <c r="D76" s="3" t="s">
        <v>18</v>
      </c>
      <c r="E76" s="8"/>
      <c r="F76" s="8"/>
      <c r="G76" s="8"/>
      <c r="H76" s="8"/>
      <c r="I76" s="8"/>
      <c r="J76" s="8">
        <v>0</v>
      </c>
    </row>
    <row r="77" spans="1:10" ht="14.25" customHeight="1" x14ac:dyDescent="0.2">
      <c r="A77" s="51">
        <v>9</v>
      </c>
      <c r="B77" s="57" t="s">
        <v>22</v>
      </c>
      <c r="C77" s="55" t="s">
        <v>9</v>
      </c>
      <c r="D77" s="55"/>
      <c r="E77" s="8">
        <v>2</v>
      </c>
      <c r="F77" s="8">
        <v>2</v>
      </c>
      <c r="G77" s="8">
        <v>2</v>
      </c>
      <c r="H77" s="8">
        <v>2</v>
      </c>
      <c r="I77" s="8">
        <v>2</v>
      </c>
      <c r="J77" s="8">
        <v>2</v>
      </c>
    </row>
    <row r="78" spans="1:10" x14ac:dyDescent="0.2">
      <c r="A78" s="51"/>
      <c r="B78" s="57"/>
      <c r="C78" s="55" t="s">
        <v>10</v>
      </c>
      <c r="D78" s="55"/>
      <c r="E78" s="8">
        <v>1</v>
      </c>
      <c r="F78" s="8">
        <v>1</v>
      </c>
      <c r="G78" s="8">
        <v>1</v>
      </c>
      <c r="H78" s="8">
        <v>1</v>
      </c>
      <c r="I78" s="8">
        <v>1</v>
      </c>
      <c r="J78" s="8">
        <v>1</v>
      </c>
    </row>
    <row r="79" spans="1:10" ht="23.25" customHeight="1" x14ac:dyDescent="0.2">
      <c r="A79" s="51"/>
      <c r="B79" s="57"/>
      <c r="C79" s="55" t="s">
        <v>11</v>
      </c>
      <c r="D79" s="55"/>
      <c r="E79" s="9">
        <v>28</v>
      </c>
      <c r="F79" s="9">
        <v>25</v>
      </c>
      <c r="G79" s="9">
        <v>16</v>
      </c>
      <c r="H79" s="9">
        <v>10</v>
      </c>
      <c r="I79" s="9">
        <v>17</v>
      </c>
      <c r="J79" s="9">
        <v>19.2</v>
      </c>
    </row>
    <row r="80" spans="1:10" x14ac:dyDescent="0.2">
      <c r="A80" s="51"/>
      <c r="B80" s="57"/>
      <c r="C80" s="56" t="s">
        <v>36</v>
      </c>
      <c r="D80" s="3" t="s">
        <v>13</v>
      </c>
      <c r="E80" s="8">
        <v>26</v>
      </c>
      <c r="F80" s="8">
        <v>23</v>
      </c>
      <c r="G80" s="8">
        <v>15</v>
      </c>
      <c r="H80" s="8">
        <v>10</v>
      </c>
      <c r="I80" s="8">
        <v>13</v>
      </c>
      <c r="J80" s="8">
        <v>17.399999999999999</v>
      </c>
    </row>
    <row r="81" spans="1:10" x14ac:dyDescent="0.2">
      <c r="A81" s="51"/>
      <c r="B81" s="57"/>
      <c r="C81" s="56"/>
      <c r="D81" s="3" t="s">
        <v>14</v>
      </c>
      <c r="E81" s="8"/>
      <c r="F81" s="8"/>
      <c r="G81" s="8"/>
      <c r="H81" s="8"/>
      <c r="I81" s="8"/>
      <c r="J81" s="8">
        <v>0</v>
      </c>
    </row>
    <row r="82" spans="1:10" x14ac:dyDescent="0.2">
      <c r="A82" s="51"/>
      <c r="B82" s="57"/>
      <c r="C82" s="56"/>
      <c r="D82" s="3" t="s">
        <v>15</v>
      </c>
      <c r="E82" s="8"/>
      <c r="F82" s="8"/>
      <c r="G82" s="8"/>
      <c r="H82" s="8"/>
      <c r="I82" s="8"/>
      <c r="J82" s="8">
        <v>0</v>
      </c>
    </row>
    <row r="83" spans="1:10" x14ac:dyDescent="0.2">
      <c r="A83" s="51"/>
      <c r="B83" s="57"/>
      <c r="C83" s="56"/>
      <c r="D83" s="3" t="s">
        <v>16</v>
      </c>
      <c r="E83" s="8"/>
      <c r="F83" s="8"/>
      <c r="G83" s="8"/>
      <c r="H83" s="8"/>
      <c r="I83" s="8"/>
      <c r="J83" s="8">
        <v>0</v>
      </c>
    </row>
    <row r="84" spans="1:10" x14ac:dyDescent="0.2">
      <c r="A84" s="51"/>
      <c r="B84" s="57"/>
      <c r="C84" s="56"/>
      <c r="D84" s="3" t="s">
        <v>17</v>
      </c>
      <c r="E84" s="8"/>
      <c r="F84" s="8"/>
      <c r="G84" s="8"/>
      <c r="H84" s="8"/>
      <c r="I84" s="8"/>
      <c r="J84" s="8">
        <v>0</v>
      </c>
    </row>
    <row r="85" spans="1:10" x14ac:dyDescent="0.2">
      <c r="A85" s="51"/>
      <c r="B85" s="57"/>
      <c r="C85" s="56"/>
      <c r="D85" s="3" t="s">
        <v>18</v>
      </c>
      <c r="E85" s="8"/>
      <c r="F85" s="8"/>
      <c r="G85" s="8"/>
      <c r="H85" s="8"/>
      <c r="I85" s="8"/>
      <c r="J85" s="8">
        <v>0</v>
      </c>
    </row>
    <row r="86" spans="1:10" x14ac:dyDescent="0.2">
      <c r="A86" s="51">
        <v>10</v>
      </c>
      <c r="B86" s="57" t="s">
        <v>23</v>
      </c>
      <c r="C86" s="55" t="s">
        <v>9</v>
      </c>
      <c r="D86" s="55"/>
      <c r="E86" s="8">
        <v>7</v>
      </c>
      <c r="F86" s="8">
        <v>7</v>
      </c>
      <c r="G86" s="8">
        <v>7</v>
      </c>
      <c r="H86" s="8">
        <v>7</v>
      </c>
      <c r="I86" s="8">
        <v>7</v>
      </c>
      <c r="J86" s="8">
        <v>7</v>
      </c>
    </row>
    <row r="87" spans="1:10" x14ac:dyDescent="0.2">
      <c r="A87" s="51"/>
      <c r="B87" s="57"/>
      <c r="C87" s="55" t="s">
        <v>10</v>
      </c>
      <c r="D87" s="55"/>
      <c r="E87" s="8">
        <v>1</v>
      </c>
      <c r="F87" s="8">
        <v>1</v>
      </c>
      <c r="G87" s="8">
        <v>1</v>
      </c>
      <c r="H87" s="8">
        <v>1</v>
      </c>
      <c r="I87" s="8">
        <v>1</v>
      </c>
      <c r="J87" s="8">
        <v>1</v>
      </c>
    </row>
    <row r="88" spans="1:10" ht="24" customHeight="1" x14ac:dyDescent="0.2">
      <c r="A88" s="51"/>
      <c r="B88" s="57"/>
      <c r="C88" s="55" t="s">
        <v>11</v>
      </c>
      <c r="D88" s="55"/>
      <c r="E88" s="9">
        <v>24</v>
      </c>
      <c r="F88" s="9">
        <v>20</v>
      </c>
      <c r="G88" s="9">
        <v>21</v>
      </c>
      <c r="H88" s="9">
        <v>17</v>
      </c>
      <c r="I88" s="9">
        <v>18</v>
      </c>
      <c r="J88" s="9">
        <v>20</v>
      </c>
    </row>
    <row r="89" spans="1:10" x14ac:dyDescent="0.2">
      <c r="A89" s="51"/>
      <c r="B89" s="57"/>
      <c r="C89" s="56" t="s">
        <v>36</v>
      </c>
      <c r="D89" s="3" t="s">
        <v>13</v>
      </c>
      <c r="E89" s="9">
        <v>23</v>
      </c>
      <c r="F89" s="9">
        <v>17</v>
      </c>
      <c r="G89" s="9">
        <v>13</v>
      </c>
      <c r="H89" s="9">
        <v>12</v>
      </c>
      <c r="I89" s="9">
        <v>12</v>
      </c>
      <c r="J89" s="9">
        <v>15.4</v>
      </c>
    </row>
    <row r="90" spans="1:10" x14ac:dyDescent="0.2">
      <c r="A90" s="51"/>
      <c r="B90" s="57"/>
      <c r="C90" s="56"/>
      <c r="D90" s="3" t="s">
        <v>14</v>
      </c>
      <c r="E90" s="8"/>
      <c r="F90" s="8">
        <v>3</v>
      </c>
      <c r="G90" s="8">
        <v>7</v>
      </c>
      <c r="H90" s="8">
        <v>3</v>
      </c>
      <c r="I90" s="8">
        <v>6</v>
      </c>
      <c r="J90" s="8">
        <v>3.8</v>
      </c>
    </row>
    <row r="91" spans="1:10" x14ac:dyDescent="0.2">
      <c r="A91" s="51"/>
      <c r="B91" s="57"/>
      <c r="C91" s="56"/>
      <c r="D91" s="3" t="s">
        <v>15</v>
      </c>
      <c r="E91" s="8"/>
      <c r="F91" s="8"/>
      <c r="G91" s="8"/>
      <c r="H91" s="8"/>
      <c r="I91" s="8"/>
      <c r="J91" s="8">
        <v>0</v>
      </c>
    </row>
    <row r="92" spans="1:10" x14ac:dyDescent="0.2">
      <c r="A92" s="51"/>
      <c r="B92" s="57"/>
      <c r="C92" s="56"/>
      <c r="D92" s="3" t="s">
        <v>16</v>
      </c>
      <c r="E92" s="8"/>
      <c r="F92" s="8"/>
      <c r="G92" s="8"/>
      <c r="H92" s="8"/>
      <c r="I92" s="8"/>
      <c r="J92" s="8">
        <v>0</v>
      </c>
    </row>
    <row r="93" spans="1:10" x14ac:dyDescent="0.2">
      <c r="A93" s="51"/>
      <c r="B93" s="57"/>
      <c r="C93" s="56"/>
      <c r="D93" s="3" t="s">
        <v>17</v>
      </c>
      <c r="E93" s="8"/>
      <c r="F93" s="8"/>
      <c r="G93" s="8"/>
      <c r="H93" s="8"/>
      <c r="I93" s="8"/>
      <c r="J93" s="8">
        <v>0</v>
      </c>
    </row>
    <row r="94" spans="1:10" x14ac:dyDescent="0.2">
      <c r="A94" s="51"/>
      <c r="B94" s="57"/>
      <c r="C94" s="56"/>
      <c r="D94" s="3" t="s">
        <v>18</v>
      </c>
      <c r="E94" s="8"/>
      <c r="F94" s="8"/>
      <c r="G94" s="8"/>
      <c r="H94" s="8"/>
      <c r="I94" s="8"/>
      <c r="J94" s="8">
        <v>0</v>
      </c>
    </row>
    <row r="95" spans="1:10" x14ac:dyDescent="0.2">
      <c r="A95" s="51">
        <v>11</v>
      </c>
      <c r="B95" s="57" t="s">
        <v>24</v>
      </c>
      <c r="C95" s="55" t="s">
        <v>9</v>
      </c>
      <c r="D95" s="55"/>
      <c r="E95" s="8">
        <v>3</v>
      </c>
      <c r="F95" s="8">
        <v>3</v>
      </c>
      <c r="G95" s="8">
        <v>3</v>
      </c>
      <c r="H95" s="8">
        <v>3</v>
      </c>
      <c r="I95" s="8">
        <v>3</v>
      </c>
      <c r="J95" s="8">
        <v>3</v>
      </c>
    </row>
    <row r="96" spans="1:10" x14ac:dyDescent="0.2">
      <c r="A96" s="51"/>
      <c r="B96" s="57"/>
      <c r="C96" s="55" t="s">
        <v>10</v>
      </c>
      <c r="D96" s="55"/>
      <c r="E96" s="8">
        <v>1</v>
      </c>
      <c r="F96" s="8">
        <v>1</v>
      </c>
      <c r="G96" s="8">
        <v>1</v>
      </c>
      <c r="H96" s="8">
        <v>1</v>
      </c>
      <c r="I96" s="8">
        <v>1</v>
      </c>
      <c r="J96" s="8">
        <v>1</v>
      </c>
    </row>
    <row r="97" spans="1:10" ht="29.25" customHeight="1" x14ac:dyDescent="0.2">
      <c r="A97" s="51"/>
      <c r="B97" s="57"/>
      <c r="C97" s="55" t="s">
        <v>11</v>
      </c>
      <c r="D97" s="55"/>
      <c r="E97" s="9">
        <v>40</v>
      </c>
      <c r="F97" s="9">
        <v>44</v>
      </c>
      <c r="G97" s="9">
        <v>41</v>
      </c>
      <c r="H97" s="9">
        <v>27</v>
      </c>
      <c r="I97" s="9">
        <v>40</v>
      </c>
      <c r="J97" s="9">
        <v>38.4</v>
      </c>
    </row>
    <row r="98" spans="1:10" x14ac:dyDescent="0.2">
      <c r="A98" s="51"/>
      <c r="B98" s="57"/>
      <c r="C98" s="56" t="s">
        <v>36</v>
      </c>
      <c r="D98" s="3" t="s">
        <v>13</v>
      </c>
      <c r="E98" s="9">
        <v>26</v>
      </c>
      <c r="F98" s="9">
        <v>31</v>
      </c>
      <c r="G98" s="9">
        <v>27</v>
      </c>
      <c r="H98" s="9">
        <v>14</v>
      </c>
      <c r="I98" s="9">
        <v>27</v>
      </c>
      <c r="J98" s="9">
        <v>25</v>
      </c>
    </row>
    <row r="99" spans="1:10" x14ac:dyDescent="0.2">
      <c r="A99" s="51"/>
      <c r="B99" s="57"/>
      <c r="C99" s="56"/>
      <c r="D99" s="3" t="s">
        <v>14</v>
      </c>
      <c r="E99" s="8">
        <v>2</v>
      </c>
      <c r="F99" s="8">
        <v>2</v>
      </c>
      <c r="G99" s="8">
        <v>3</v>
      </c>
      <c r="H99" s="8">
        <v>1</v>
      </c>
      <c r="I99" s="8">
        <v>4</v>
      </c>
      <c r="J99" s="8">
        <v>2.4</v>
      </c>
    </row>
    <row r="100" spans="1:10" x14ac:dyDescent="0.2">
      <c r="A100" s="51"/>
      <c r="B100" s="57"/>
      <c r="C100" s="56"/>
      <c r="D100" s="3" t="s">
        <v>15</v>
      </c>
      <c r="E100" s="8"/>
      <c r="F100" s="8"/>
      <c r="G100" s="8"/>
      <c r="H100" s="8"/>
      <c r="I100" s="8"/>
      <c r="J100" s="8">
        <v>0</v>
      </c>
    </row>
    <row r="101" spans="1:10" x14ac:dyDescent="0.2">
      <c r="A101" s="51"/>
      <c r="B101" s="57"/>
      <c r="C101" s="56"/>
      <c r="D101" s="3" t="s">
        <v>16</v>
      </c>
      <c r="E101" s="8"/>
      <c r="F101" s="8"/>
      <c r="G101" s="8"/>
      <c r="H101" s="8"/>
      <c r="I101" s="8"/>
      <c r="J101" s="8">
        <v>0</v>
      </c>
    </row>
    <row r="102" spans="1:10" x14ac:dyDescent="0.2">
      <c r="A102" s="51"/>
      <c r="B102" s="57"/>
      <c r="C102" s="56"/>
      <c r="D102" s="3" t="s">
        <v>17</v>
      </c>
      <c r="E102" s="8"/>
      <c r="F102" s="8"/>
      <c r="G102" s="8"/>
      <c r="H102" s="8"/>
      <c r="I102" s="8"/>
      <c r="J102" s="8">
        <v>0</v>
      </c>
    </row>
    <row r="103" spans="1:10" x14ac:dyDescent="0.2">
      <c r="A103" s="51"/>
      <c r="B103" s="57"/>
      <c r="C103" s="56"/>
      <c r="D103" s="3" t="s">
        <v>18</v>
      </c>
      <c r="E103" s="8"/>
      <c r="F103" s="8"/>
      <c r="G103" s="8"/>
      <c r="H103" s="8"/>
      <c r="I103" s="8"/>
      <c r="J103" s="8">
        <v>0</v>
      </c>
    </row>
    <row r="104" spans="1:10" x14ac:dyDescent="0.2">
      <c r="A104" s="51">
        <v>12</v>
      </c>
      <c r="B104" s="57" t="s">
        <v>35</v>
      </c>
      <c r="C104" s="55" t="s">
        <v>9</v>
      </c>
      <c r="D104" s="55"/>
      <c r="E104" s="8">
        <v>3</v>
      </c>
      <c r="F104" s="8">
        <v>3</v>
      </c>
      <c r="G104" s="8">
        <v>3</v>
      </c>
      <c r="H104" s="8">
        <v>3</v>
      </c>
      <c r="I104" s="8">
        <v>3</v>
      </c>
      <c r="J104" s="8">
        <v>3</v>
      </c>
    </row>
    <row r="105" spans="1:10" x14ac:dyDescent="0.2">
      <c r="A105" s="51"/>
      <c r="B105" s="57"/>
      <c r="C105" s="55" t="s">
        <v>10</v>
      </c>
      <c r="D105" s="55"/>
      <c r="E105" s="8">
        <v>1</v>
      </c>
      <c r="F105" s="8">
        <v>1</v>
      </c>
      <c r="G105" s="8">
        <v>1</v>
      </c>
      <c r="H105" s="8">
        <v>1</v>
      </c>
      <c r="I105" s="8">
        <v>1</v>
      </c>
      <c r="J105" s="8">
        <v>1</v>
      </c>
    </row>
    <row r="106" spans="1:10" ht="28.5" customHeight="1" x14ac:dyDescent="0.2">
      <c r="A106" s="51"/>
      <c r="B106" s="57"/>
      <c r="C106" s="55" t="s">
        <v>11</v>
      </c>
      <c r="D106" s="55"/>
      <c r="E106" s="9">
        <v>6</v>
      </c>
      <c r="F106" s="9">
        <v>6</v>
      </c>
      <c r="G106" s="9">
        <v>7</v>
      </c>
      <c r="H106" s="9">
        <v>3</v>
      </c>
      <c r="I106" s="9">
        <v>6</v>
      </c>
      <c r="J106" s="9">
        <v>5.6</v>
      </c>
    </row>
    <row r="107" spans="1:10" x14ac:dyDescent="0.2">
      <c r="A107" s="51"/>
      <c r="B107" s="57"/>
      <c r="C107" s="56" t="s">
        <v>36</v>
      </c>
      <c r="D107" s="3" t="s">
        <v>13</v>
      </c>
      <c r="E107" s="9">
        <v>3</v>
      </c>
      <c r="F107" s="9">
        <v>3</v>
      </c>
      <c r="G107" s="9">
        <v>6</v>
      </c>
      <c r="H107" s="9">
        <v>1</v>
      </c>
      <c r="I107" s="9">
        <v>2</v>
      </c>
      <c r="J107" s="9">
        <v>3</v>
      </c>
    </row>
    <row r="108" spans="1:10" x14ac:dyDescent="0.2">
      <c r="A108" s="51"/>
      <c r="B108" s="57"/>
      <c r="C108" s="56"/>
      <c r="D108" s="3" t="s">
        <v>14</v>
      </c>
      <c r="E108" s="8"/>
      <c r="F108" s="8"/>
      <c r="G108" s="8"/>
      <c r="H108" s="8"/>
      <c r="I108" s="8"/>
      <c r="J108" s="8">
        <v>0</v>
      </c>
    </row>
    <row r="109" spans="1:10" x14ac:dyDescent="0.2">
      <c r="A109" s="51"/>
      <c r="B109" s="57"/>
      <c r="C109" s="56"/>
      <c r="D109" s="3" t="s">
        <v>15</v>
      </c>
      <c r="E109" s="8"/>
      <c r="F109" s="8"/>
      <c r="G109" s="8"/>
      <c r="H109" s="8"/>
      <c r="I109" s="8"/>
      <c r="J109" s="8">
        <v>0</v>
      </c>
    </row>
    <row r="110" spans="1:10" x14ac:dyDescent="0.2">
      <c r="A110" s="51"/>
      <c r="B110" s="57"/>
      <c r="C110" s="56"/>
      <c r="D110" s="3" t="s">
        <v>16</v>
      </c>
      <c r="E110" s="8"/>
      <c r="F110" s="8"/>
      <c r="G110" s="8"/>
      <c r="H110" s="8"/>
      <c r="I110" s="8"/>
      <c r="J110" s="8">
        <v>0</v>
      </c>
    </row>
    <row r="111" spans="1:10" x14ac:dyDescent="0.2">
      <c r="A111" s="51"/>
      <c r="B111" s="57"/>
      <c r="C111" s="56"/>
      <c r="D111" s="3" t="s">
        <v>17</v>
      </c>
      <c r="E111" s="8"/>
      <c r="F111" s="8"/>
      <c r="G111" s="8"/>
      <c r="H111" s="8"/>
      <c r="I111" s="8"/>
      <c r="J111" s="8">
        <v>0</v>
      </c>
    </row>
    <row r="112" spans="1:10" x14ac:dyDescent="0.2">
      <c r="A112" s="51"/>
      <c r="B112" s="57"/>
      <c r="C112" s="56"/>
      <c r="D112" s="3" t="s">
        <v>18</v>
      </c>
      <c r="E112" s="8"/>
      <c r="F112" s="8"/>
      <c r="G112" s="8"/>
      <c r="H112" s="8"/>
      <c r="I112" s="8"/>
      <c r="J112" s="8">
        <v>0</v>
      </c>
    </row>
    <row r="113" spans="1:10" x14ac:dyDescent="0.2">
      <c r="A113" s="51">
        <v>13</v>
      </c>
      <c r="B113" s="52" t="s">
        <v>49</v>
      </c>
      <c r="C113" s="55" t="s">
        <v>9</v>
      </c>
      <c r="D113" s="55"/>
      <c r="E113" s="13">
        <v>2</v>
      </c>
      <c r="F113" s="13">
        <v>2</v>
      </c>
      <c r="G113" s="13">
        <v>2</v>
      </c>
      <c r="H113" s="13">
        <v>2</v>
      </c>
      <c r="I113" s="13">
        <v>2</v>
      </c>
      <c r="J113" s="13">
        <v>2</v>
      </c>
    </row>
    <row r="114" spans="1:10" x14ac:dyDescent="0.2">
      <c r="A114" s="51"/>
      <c r="B114" s="53"/>
      <c r="C114" s="55" t="s">
        <v>10</v>
      </c>
      <c r="D114" s="55"/>
      <c r="E114" s="13">
        <v>1</v>
      </c>
      <c r="F114" s="13">
        <v>1</v>
      </c>
      <c r="G114" s="13">
        <v>1</v>
      </c>
      <c r="H114" s="13">
        <v>1</v>
      </c>
      <c r="I114" s="13">
        <v>1</v>
      </c>
      <c r="J114" s="13">
        <v>1</v>
      </c>
    </row>
    <row r="115" spans="1:10" ht="23.25" customHeight="1" x14ac:dyDescent="0.2">
      <c r="A115" s="51"/>
      <c r="B115" s="53"/>
      <c r="C115" s="55" t="s">
        <v>11</v>
      </c>
      <c r="D115" s="55"/>
      <c r="E115" s="13"/>
      <c r="F115" s="13">
        <v>4</v>
      </c>
      <c r="G115" s="13">
        <v>2</v>
      </c>
      <c r="H115" s="13"/>
      <c r="I115" s="13"/>
      <c r="J115" s="13">
        <v>1.2</v>
      </c>
    </row>
    <row r="116" spans="1:10" x14ac:dyDescent="0.2">
      <c r="A116" s="51"/>
      <c r="B116" s="53"/>
      <c r="C116" s="56" t="s">
        <v>36</v>
      </c>
      <c r="D116" s="3" t="s">
        <v>13</v>
      </c>
      <c r="E116" s="13"/>
      <c r="F116" s="13">
        <v>1</v>
      </c>
      <c r="G116" s="13">
        <v>2</v>
      </c>
      <c r="H116" s="13"/>
      <c r="I116" s="13"/>
      <c r="J116" s="13">
        <v>0.6</v>
      </c>
    </row>
    <row r="117" spans="1:10" x14ac:dyDescent="0.2">
      <c r="A117" s="51"/>
      <c r="B117" s="53"/>
      <c r="C117" s="56"/>
      <c r="D117" s="3" t="s">
        <v>14</v>
      </c>
      <c r="E117" s="13"/>
      <c r="F117" s="13">
        <v>2</v>
      </c>
      <c r="G117" s="13"/>
      <c r="H117" s="13"/>
      <c r="I117" s="13"/>
      <c r="J117" s="13">
        <v>0.4</v>
      </c>
    </row>
    <row r="118" spans="1:10" x14ac:dyDescent="0.2">
      <c r="A118" s="51"/>
      <c r="B118" s="53"/>
      <c r="C118" s="56"/>
      <c r="D118" s="3" t="s">
        <v>15</v>
      </c>
      <c r="E118" s="13"/>
      <c r="F118" s="13"/>
      <c r="G118" s="13"/>
      <c r="H118" s="13"/>
      <c r="I118" s="13"/>
      <c r="J118" s="13"/>
    </row>
    <row r="119" spans="1:10" x14ac:dyDescent="0.2">
      <c r="A119" s="51"/>
      <c r="B119" s="53"/>
      <c r="C119" s="56"/>
      <c r="D119" s="3" t="s">
        <v>16</v>
      </c>
      <c r="E119" s="13"/>
      <c r="F119" s="13"/>
      <c r="G119" s="13"/>
      <c r="H119" s="13"/>
      <c r="I119" s="13"/>
      <c r="J119" s="13"/>
    </row>
    <row r="120" spans="1:10" x14ac:dyDescent="0.2">
      <c r="A120" s="51"/>
      <c r="B120" s="53"/>
      <c r="C120" s="56"/>
      <c r="D120" s="3" t="s">
        <v>17</v>
      </c>
      <c r="E120" s="13"/>
      <c r="F120" s="13"/>
      <c r="G120" s="13"/>
      <c r="H120" s="13"/>
      <c r="I120" s="13"/>
      <c r="J120" s="13"/>
    </row>
    <row r="121" spans="1:10" x14ac:dyDescent="0.2">
      <c r="A121" s="51"/>
      <c r="B121" s="54"/>
      <c r="C121" s="56"/>
      <c r="D121" s="3" t="s">
        <v>18</v>
      </c>
      <c r="E121" s="13"/>
      <c r="F121" s="13"/>
      <c r="G121" s="13"/>
      <c r="H121" s="13"/>
      <c r="I121" s="13"/>
      <c r="J121" s="13"/>
    </row>
    <row r="122" spans="1:10" ht="30" customHeight="1" x14ac:dyDescent="0.2">
      <c r="A122" s="58"/>
      <c r="B122" s="59" t="s">
        <v>37</v>
      </c>
      <c r="C122" s="60" t="s">
        <v>9</v>
      </c>
      <c r="D122" s="60"/>
      <c r="E122" s="10">
        <f>E5+E14+E23+E32+E41+E50+E59+E68+E77+E86+E95+E104+E113</f>
        <v>33</v>
      </c>
      <c r="F122" s="14">
        <f t="shared" ref="F122:J122" si="0">F5+F14+F23+F32+F41+F50+F59+F68+F77+F86+F95+F104+F113</f>
        <v>33</v>
      </c>
      <c r="G122" s="14">
        <f t="shared" si="0"/>
        <v>33</v>
      </c>
      <c r="H122" s="14">
        <f t="shared" si="0"/>
        <v>33</v>
      </c>
      <c r="I122" s="14">
        <f t="shared" si="0"/>
        <v>33</v>
      </c>
      <c r="J122" s="14">
        <f t="shared" si="0"/>
        <v>33</v>
      </c>
    </row>
    <row r="123" spans="1:10" ht="18.75" customHeight="1" x14ac:dyDescent="0.2">
      <c r="A123" s="58"/>
      <c r="B123" s="59"/>
      <c r="C123" s="60" t="s">
        <v>10</v>
      </c>
      <c r="D123" s="60"/>
      <c r="E123" s="14">
        <f t="shared" ref="E123:J130" si="1">E6+E15+E24+E33+E42+E51+E60+E69+E78+E87+E96+E105+E114</f>
        <v>17</v>
      </c>
      <c r="F123" s="14">
        <f t="shared" si="1"/>
        <v>17</v>
      </c>
      <c r="G123" s="14">
        <f t="shared" si="1"/>
        <v>17</v>
      </c>
      <c r="H123" s="14">
        <f t="shared" si="1"/>
        <v>17</v>
      </c>
      <c r="I123" s="14">
        <f t="shared" si="1"/>
        <v>17</v>
      </c>
      <c r="J123" s="14">
        <f t="shared" si="1"/>
        <v>17</v>
      </c>
    </row>
    <row r="124" spans="1:10" ht="24" customHeight="1" x14ac:dyDescent="0.2">
      <c r="A124" s="58"/>
      <c r="B124" s="59"/>
      <c r="C124" s="60" t="s">
        <v>11</v>
      </c>
      <c r="D124" s="60"/>
      <c r="E124" s="14">
        <f t="shared" si="1"/>
        <v>595</v>
      </c>
      <c r="F124" s="14">
        <f t="shared" ref="F124:J124" si="2">F7+F16+F25+F34+F43+F52+F61+F70+F79+F88+F97+F106+F115</f>
        <v>525</v>
      </c>
      <c r="G124" s="14">
        <f t="shared" si="2"/>
        <v>489</v>
      </c>
      <c r="H124" s="14">
        <f t="shared" si="2"/>
        <v>451</v>
      </c>
      <c r="I124" s="14">
        <f t="shared" si="2"/>
        <v>472</v>
      </c>
      <c r="J124" s="14">
        <f t="shared" si="2"/>
        <v>506.4</v>
      </c>
    </row>
    <row r="125" spans="1:10" ht="15" x14ac:dyDescent="0.2">
      <c r="A125" s="58"/>
      <c r="B125" s="59"/>
      <c r="C125" s="61" t="s">
        <v>36</v>
      </c>
      <c r="D125" s="6" t="s">
        <v>13</v>
      </c>
      <c r="E125" s="14">
        <f t="shared" si="1"/>
        <v>467</v>
      </c>
      <c r="F125" s="14">
        <f t="shared" ref="F125:J125" si="3">F8+F17+F26+F35+F44+F53+F62+F71+F80+F89+F98+F107+F116</f>
        <v>337</v>
      </c>
      <c r="G125" s="14">
        <f t="shared" si="3"/>
        <v>317</v>
      </c>
      <c r="H125" s="14">
        <f t="shared" si="3"/>
        <v>318</v>
      </c>
      <c r="I125" s="14">
        <f t="shared" si="3"/>
        <v>339</v>
      </c>
      <c r="J125" s="14">
        <f t="shared" si="3"/>
        <v>355.6</v>
      </c>
    </row>
    <row r="126" spans="1:10" ht="15" x14ac:dyDescent="0.2">
      <c r="A126" s="58"/>
      <c r="B126" s="59"/>
      <c r="C126" s="61"/>
      <c r="D126" s="6" t="s">
        <v>14</v>
      </c>
      <c r="E126" s="14">
        <f t="shared" si="1"/>
        <v>10</v>
      </c>
      <c r="F126" s="14">
        <f t="shared" ref="F126:J126" si="4">F9+F18+F27+F36+F45+F54+F63+F72+F81+F90+F99+F108+F117</f>
        <v>73</v>
      </c>
      <c r="G126" s="14">
        <f t="shared" si="4"/>
        <v>62</v>
      </c>
      <c r="H126" s="14">
        <f t="shared" si="4"/>
        <v>49</v>
      </c>
      <c r="I126" s="14">
        <f t="shared" si="4"/>
        <v>54</v>
      </c>
      <c r="J126" s="14">
        <f t="shared" si="4"/>
        <v>49.599999999999994</v>
      </c>
    </row>
    <row r="127" spans="1:10" ht="15" x14ac:dyDescent="0.2">
      <c r="A127" s="58"/>
      <c r="B127" s="59"/>
      <c r="C127" s="61"/>
      <c r="D127" s="6" t="s">
        <v>15</v>
      </c>
      <c r="E127" s="14">
        <f t="shared" si="1"/>
        <v>9</v>
      </c>
      <c r="F127" s="14">
        <f t="shared" ref="F127:J127" si="5">F10+F19+F28+F37+F46+F55+F64+F73+F82+F91+F100+F109+F118</f>
        <v>1</v>
      </c>
      <c r="G127" s="14">
        <f t="shared" si="5"/>
        <v>6</v>
      </c>
      <c r="H127" s="14">
        <f t="shared" si="5"/>
        <v>2</v>
      </c>
      <c r="I127" s="14">
        <f t="shared" si="5"/>
        <v>6</v>
      </c>
      <c r="J127" s="14">
        <f t="shared" si="5"/>
        <v>4.8000000000000007</v>
      </c>
    </row>
    <row r="128" spans="1:10" ht="15" x14ac:dyDescent="0.2">
      <c r="A128" s="58"/>
      <c r="B128" s="59"/>
      <c r="C128" s="61"/>
      <c r="D128" s="6" t="s">
        <v>16</v>
      </c>
      <c r="E128" s="14">
        <f t="shared" si="1"/>
        <v>25</v>
      </c>
      <c r="F128" s="14">
        <f t="shared" ref="F128:J128" si="6">F11+F20+F29+F38+F47+F56+F65+F74+F83+F92+F101+F110+F119</f>
        <v>1</v>
      </c>
      <c r="G128" s="14">
        <f t="shared" si="6"/>
        <v>1</v>
      </c>
      <c r="H128" s="14">
        <f t="shared" si="6"/>
        <v>2</v>
      </c>
      <c r="I128" s="14">
        <f t="shared" si="6"/>
        <v>4</v>
      </c>
      <c r="J128" s="14">
        <f t="shared" si="6"/>
        <v>6.6</v>
      </c>
    </row>
    <row r="129" spans="1:10" ht="15" x14ac:dyDescent="0.2">
      <c r="A129" s="58"/>
      <c r="B129" s="59"/>
      <c r="C129" s="61"/>
      <c r="D129" s="6" t="s">
        <v>17</v>
      </c>
      <c r="E129" s="14">
        <f t="shared" si="1"/>
        <v>10</v>
      </c>
      <c r="F129" s="14">
        <f t="shared" ref="F129:J129" si="7">F12+F21+F30+F39+F48+F57+F66+F75+F84+F93+F102+F111+F120</f>
        <v>4</v>
      </c>
      <c r="G129" s="14">
        <f t="shared" si="7"/>
        <v>1</v>
      </c>
      <c r="H129" s="14">
        <f t="shared" si="7"/>
        <v>1</v>
      </c>
      <c r="I129" s="14">
        <f t="shared" si="7"/>
        <v>0</v>
      </c>
      <c r="J129" s="14">
        <f t="shared" si="7"/>
        <v>3.1999999999999997</v>
      </c>
    </row>
    <row r="130" spans="1:10" ht="15" x14ac:dyDescent="0.2">
      <c r="A130" s="58"/>
      <c r="B130" s="59"/>
      <c r="C130" s="61"/>
      <c r="D130" s="6" t="s">
        <v>18</v>
      </c>
      <c r="E130" s="14">
        <f t="shared" si="1"/>
        <v>2</v>
      </c>
      <c r="F130" s="14">
        <f t="shared" ref="F130:J130" si="8">F13+F22+F31+F40+F49+F58+F67+F76+F85+F94+F103+F112+F121</f>
        <v>0</v>
      </c>
      <c r="G130" s="14">
        <f t="shared" si="8"/>
        <v>0</v>
      </c>
      <c r="H130" s="14">
        <f t="shared" si="8"/>
        <v>0</v>
      </c>
      <c r="I130" s="14">
        <f t="shared" si="8"/>
        <v>0</v>
      </c>
      <c r="J130" s="14">
        <f t="shared" si="8"/>
        <v>0.4</v>
      </c>
    </row>
    <row r="131" spans="1:10" ht="22.5" customHeight="1" x14ac:dyDescent="0.2"/>
    <row r="132" spans="1:10" ht="15" customHeight="1" x14ac:dyDescent="0.2"/>
    <row r="133" spans="1:10" ht="27" customHeight="1" x14ac:dyDescent="0.2"/>
  </sheetData>
  <mergeCells count="94">
    <mergeCell ref="A95:A103"/>
    <mergeCell ref="B95:B103"/>
    <mergeCell ref="C95:D95"/>
    <mergeCell ref="C96:D96"/>
    <mergeCell ref="C97:D97"/>
    <mergeCell ref="C98:C103"/>
    <mergeCell ref="A77:A85"/>
    <mergeCell ref="B77:B85"/>
    <mergeCell ref="C77:D77"/>
    <mergeCell ref="C78:D78"/>
    <mergeCell ref="C79:D79"/>
    <mergeCell ref="C80:C85"/>
    <mergeCell ref="A86:A94"/>
    <mergeCell ref="B86:B94"/>
    <mergeCell ref="C86:D86"/>
    <mergeCell ref="C87:D87"/>
    <mergeCell ref="C88:D88"/>
    <mergeCell ref="C89:C94"/>
    <mergeCell ref="A59:A67"/>
    <mergeCell ref="B59:B67"/>
    <mergeCell ref="C59:D59"/>
    <mergeCell ref="C60:D60"/>
    <mergeCell ref="C61:D61"/>
    <mergeCell ref="C62:C67"/>
    <mergeCell ref="A68:A76"/>
    <mergeCell ref="B68:B76"/>
    <mergeCell ref="C68:D68"/>
    <mergeCell ref="C69:D69"/>
    <mergeCell ref="C70:D70"/>
    <mergeCell ref="C71:C76"/>
    <mergeCell ref="A41:A49"/>
    <mergeCell ref="B41:B49"/>
    <mergeCell ref="C41:D41"/>
    <mergeCell ref="C42:D42"/>
    <mergeCell ref="C43:D43"/>
    <mergeCell ref="C44:C49"/>
    <mergeCell ref="A50:A58"/>
    <mergeCell ref="B50:B58"/>
    <mergeCell ref="C50:D50"/>
    <mergeCell ref="C51:D51"/>
    <mergeCell ref="C52:D52"/>
    <mergeCell ref="C53:C58"/>
    <mergeCell ref="A2:A4"/>
    <mergeCell ref="A32:A40"/>
    <mergeCell ref="B32:B40"/>
    <mergeCell ref="C32:D32"/>
    <mergeCell ref="C33:D33"/>
    <mergeCell ref="C34:D34"/>
    <mergeCell ref="C35:C40"/>
    <mergeCell ref="A23:A31"/>
    <mergeCell ref="B23:B31"/>
    <mergeCell ref="C23:D23"/>
    <mergeCell ref="C24:D24"/>
    <mergeCell ref="C25:D25"/>
    <mergeCell ref="C26:C31"/>
    <mergeCell ref="A5:A13"/>
    <mergeCell ref="B5:B13"/>
    <mergeCell ref="C5:D5"/>
    <mergeCell ref="C6:D6"/>
    <mergeCell ref="C7:D7"/>
    <mergeCell ref="C8:C13"/>
    <mergeCell ref="A14:A22"/>
    <mergeCell ref="B14:B22"/>
    <mergeCell ref="C14:D14"/>
    <mergeCell ref="C15:D15"/>
    <mergeCell ref="C16:D16"/>
    <mergeCell ref="C17:C22"/>
    <mergeCell ref="B1:J1"/>
    <mergeCell ref="E2:E3"/>
    <mergeCell ref="F2:F3"/>
    <mergeCell ref="G2:G3"/>
    <mergeCell ref="H2:H3"/>
    <mergeCell ref="I2:I3"/>
    <mergeCell ref="J2:J3"/>
    <mergeCell ref="C2:D4"/>
    <mergeCell ref="B2:B4"/>
    <mergeCell ref="A122:A130"/>
    <mergeCell ref="B122:B130"/>
    <mergeCell ref="C122:D122"/>
    <mergeCell ref="C123:D123"/>
    <mergeCell ref="C124:D124"/>
    <mergeCell ref="C125:C130"/>
    <mergeCell ref="A104:A112"/>
    <mergeCell ref="B104:B112"/>
    <mergeCell ref="C104:D104"/>
    <mergeCell ref="C105:D105"/>
    <mergeCell ref="C106:D106"/>
    <mergeCell ref="C107:C112"/>
    <mergeCell ref="A113:A121"/>
    <mergeCell ref="B113:B121"/>
    <mergeCell ref="C113:D113"/>
    <mergeCell ref="C114:D114"/>
    <mergeCell ref="C115:D115"/>
    <mergeCell ref="C116:C121"/>
  </mergeCells>
  <phoneticPr fontId="4" type="noConversion"/>
  <pageMargins left="0.31496062992125984" right="0.11811023622047245" top="0.74803149606299213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3414D-0AB6-48ED-A140-829B81140C28}">
  <dimension ref="A1:BX131"/>
  <sheetViews>
    <sheetView topLeftCell="E1" workbookViewId="0">
      <selection sqref="A1:XFD1048576"/>
    </sheetView>
  </sheetViews>
  <sheetFormatPr defaultRowHeight="12.75" x14ac:dyDescent="0.25"/>
  <cols>
    <col min="1" max="1" width="3.7109375" style="200" customWidth="1"/>
    <col min="2" max="2" width="10.42578125" style="200" customWidth="1"/>
    <col min="3" max="3" width="3.5703125" style="200" customWidth="1"/>
    <col min="4" max="4" width="11" style="200" customWidth="1"/>
    <col min="5" max="15" width="4.140625" style="200" customWidth="1"/>
    <col min="16" max="16" width="5.140625" style="200" customWidth="1"/>
    <col min="17" max="27" width="4.140625" style="200" customWidth="1"/>
    <col min="28" max="28" width="5.5703125" style="200" customWidth="1"/>
    <col min="29" max="39" width="4.140625" style="200" customWidth="1"/>
    <col min="40" max="40" width="5.42578125" style="200" customWidth="1"/>
    <col min="41" max="51" width="4.140625" style="200" customWidth="1"/>
    <col min="52" max="52" width="5.28515625" style="200" customWidth="1"/>
    <col min="53" max="63" width="4.28515625" style="200" customWidth="1"/>
    <col min="64" max="64" width="4.42578125" style="200" customWidth="1"/>
    <col min="65" max="75" width="4.28515625" style="200" customWidth="1"/>
    <col min="76" max="76" width="6.42578125" style="200" customWidth="1"/>
    <col min="77" max="16384" width="9.140625" style="200"/>
  </cols>
  <sheetData>
    <row r="1" spans="1:76" ht="38.25" customHeight="1" x14ac:dyDescent="0.25">
      <c r="A1" s="244" t="str">
        <f>[1]амбулатори!A1</f>
        <v>Төв эмнэлэг, тусгай мэргэжлийн төвүүдийн 2017 оны 1 сарын 26 - 2022 оны 03 сарын 31  хүлээгдлийн мэдээ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244"/>
      <c r="AJ1" s="244"/>
      <c r="AK1" s="244"/>
      <c r="AL1" s="244"/>
      <c r="AM1" s="244"/>
      <c r="AN1" s="244"/>
      <c r="AO1" s="244"/>
      <c r="AP1" s="244"/>
      <c r="AQ1" s="244"/>
      <c r="AR1" s="244"/>
      <c r="AS1" s="244"/>
      <c r="AT1" s="244"/>
      <c r="AU1" s="244"/>
      <c r="AV1" s="244"/>
      <c r="AW1" s="244"/>
      <c r="AX1" s="244"/>
      <c r="AY1" s="244"/>
      <c r="AZ1" s="244"/>
      <c r="BA1" s="244"/>
      <c r="BB1" s="244"/>
      <c r="BC1" s="244"/>
      <c r="BD1" s="244"/>
      <c r="BE1" s="244"/>
      <c r="BF1" s="244"/>
      <c r="BG1" s="244"/>
      <c r="BH1" s="244"/>
      <c r="BI1" s="244"/>
      <c r="BJ1" s="244"/>
      <c r="BK1" s="244"/>
      <c r="BL1" s="244"/>
    </row>
    <row r="2" spans="1:76" ht="15" customHeight="1" x14ac:dyDescent="0.25">
      <c r="A2" s="246" t="s">
        <v>0</v>
      </c>
      <c r="B2" s="246" t="s">
        <v>142</v>
      </c>
      <c r="C2" s="280" t="s">
        <v>143</v>
      </c>
      <c r="D2" s="245"/>
      <c r="E2" s="247">
        <v>2017</v>
      </c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9"/>
      <c r="Q2" s="247">
        <v>2018</v>
      </c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9"/>
      <c r="AC2" s="247">
        <v>2019</v>
      </c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9"/>
      <c r="AO2" s="247">
        <v>2020</v>
      </c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9"/>
      <c r="BA2" s="247">
        <v>2021</v>
      </c>
      <c r="BB2" s="248"/>
      <c r="BC2" s="248"/>
      <c r="BD2" s="248"/>
      <c r="BE2" s="248"/>
      <c r="BF2" s="248"/>
      <c r="BG2" s="248"/>
      <c r="BH2" s="248"/>
      <c r="BI2" s="248"/>
      <c r="BJ2" s="248"/>
      <c r="BK2" s="248"/>
      <c r="BL2" s="249"/>
      <c r="BM2" s="247">
        <v>2022</v>
      </c>
      <c r="BN2" s="248"/>
      <c r="BO2" s="248"/>
      <c r="BP2" s="248"/>
      <c r="BQ2" s="248"/>
      <c r="BR2" s="248"/>
      <c r="BS2" s="248"/>
      <c r="BT2" s="248"/>
      <c r="BU2" s="248"/>
      <c r="BV2" s="248"/>
      <c r="BW2" s="248"/>
      <c r="BX2" s="249"/>
    </row>
    <row r="3" spans="1:76" ht="41.25" customHeight="1" x14ac:dyDescent="0.25">
      <c r="A3" s="246"/>
      <c r="B3" s="246"/>
      <c r="C3" s="281"/>
      <c r="D3" s="250"/>
      <c r="E3" s="251" t="s">
        <v>144</v>
      </c>
      <c r="F3" s="252" t="s">
        <v>145</v>
      </c>
      <c r="G3" s="252" t="s">
        <v>146</v>
      </c>
      <c r="H3" s="251" t="s">
        <v>147</v>
      </c>
      <c r="I3" s="251" t="s">
        <v>148</v>
      </c>
      <c r="J3" s="251" t="s">
        <v>149</v>
      </c>
      <c r="K3" s="251" t="s">
        <v>204</v>
      </c>
      <c r="L3" s="251" t="s">
        <v>151</v>
      </c>
      <c r="M3" s="251" t="s">
        <v>152</v>
      </c>
      <c r="N3" s="251" t="s">
        <v>153</v>
      </c>
      <c r="O3" s="252" t="s">
        <v>154</v>
      </c>
      <c r="P3" s="251" t="s">
        <v>155</v>
      </c>
      <c r="Q3" s="251" t="s">
        <v>144</v>
      </c>
      <c r="R3" s="252" t="s">
        <v>145</v>
      </c>
      <c r="S3" s="252" t="s">
        <v>146</v>
      </c>
      <c r="T3" s="251" t="s">
        <v>147</v>
      </c>
      <c r="U3" s="251" t="s">
        <v>148</v>
      </c>
      <c r="V3" s="251" t="s">
        <v>149</v>
      </c>
      <c r="W3" s="251" t="s">
        <v>204</v>
      </c>
      <c r="X3" s="251" t="s">
        <v>151</v>
      </c>
      <c r="Y3" s="251" t="s">
        <v>152</v>
      </c>
      <c r="Z3" s="251" t="s">
        <v>153</v>
      </c>
      <c r="AA3" s="252" t="s">
        <v>154</v>
      </c>
      <c r="AB3" s="251" t="s">
        <v>155</v>
      </c>
      <c r="AC3" s="251" t="s">
        <v>144</v>
      </c>
      <c r="AD3" s="252" t="s">
        <v>145</v>
      </c>
      <c r="AE3" s="252" t="s">
        <v>146</v>
      </c>
      <c r="AF3" s="251" t="s">
        <v>147</v>
      </c>
      <c r="AG3" s="251" t="s">
        <v>148</v>
      </c>
      <c r="AH3" s="251" t="s">
        <v>149</v>
      </c>
      <c r="AI3" s="251" t="s">
        <v>204</v>
      </c>
      <c r="AJ3" s="251" t="s">
        <v>151</v>
      </c>
      <c r="AK3" s="251" t="s">
        <v>152</v>
      </c>
      <c r="AL3" s="251" t="s">
        <v>153</v>
      </c>
      <c r="AM3" s="252" t="s">
        <v>154</v>
      </c>
      <c r="AN3" s="251" t="s">
        <v>155</v>
      </c>
      <c r="AO3" s="251" t="s">
        <v>144</v>
      </c>
      <c r="AP3" s="252" t="s">
        <v>145</v>
      </c>
      <c r="AQ3" s="252" t="s">
        <v>146</v>
      </c>
      <c r="AR3" s="251" t="s">
        <v>147</v>
      </c>
      <c r="AS3" s="251" t="s">
        <v>148</v>
      </c>
      <c r="AT3" s="251" t="s">
        <v>149</v>
      </c>
      <c r="AU3" s="251" t="s">
        <v>204</v>
      </c>
      <c r="AV3" s="251" t="s">
        <v>151</v>
      </c>
      <c r="AW3" s="251" t="s">
        <v>152</v>
      </c>
      <c r="AX3" s="251" t="s">
        <v>153</v>
      </c>
      <c r="AY3" s="252" t="s">
        <v>154</v>
      </c>
      <c r="AZ3" s="251" t="s">
        <v>155</v>
      </c>
      <c r="BA3" s="251" t="s">
        <v>144</v>
      </c>
      <c r="BB3" s="252" t="s">
        <v>145</v>
      </c>
      <c r="BC3" s="252" t="s">
        <v>146</v>
      </c>
      <c r="BD3" s="251" t="s">
        <v>147</v>
      </c>
      <c r="BE3" s="251" t="s">
        <v>148</v>
      </c>
      <c r="BF3" s="251" t="s">
        <v>149</v>
      </c>
      <c r="BG3" s="251" t="s">
        <v>204</v>
      </c>
      <c r="BH3" s="251" t="s">
        <v>151</v>
      </c>
      <c r="BI3" s="251" t="s">
        <v>152</v>
      </c>
      <c r="BJ3" s="251" t="s">
        <v>153</v>
      </c>
      <c r="BK3" s="252" t="s">
        <v>154</v>
      </c>
      <c r="BL3" s="251" t="s">
        <v>155</v>
      </c>
      <c r="BM3" s="251" t="s">
        <v>144</v>
      </c>
      <c r="BN3" s="252" t="s">
        <v>145</v>
      </c>
      <c r="BO3" s="252" t="s">
        <v>146</v>
      </c>
      <c r="BP3" s="251" t="s">
        <v>147</v>
      </c>
      <c r="BQ3" s="251" t="s">
        <v>148</v>
      </c>
      <c r="BR3" s="251" t="s">
        <v>149</v>
      </c>
      <c r="BS3" s="251" t="s">
        <v>204</v>
      </c>
      <c r="BT3" s="251" t="s">
        <v>151</v>
      </c>
      <c r="BU3" s="251" t="s">
        <v>152</v>
      </c>
      <c r="BV3" s="251" t="s">
        <v>153</v>
      </c>
      <c r="BW3" s="252" t="s">
        <v>154</v>
      </c>
      <c r="BX3" s="251" t="s">
        <v>155</v>
      </c>
    </row>
    <row r="4" spans="1:76" ht="39" customHeight="1" x14ac:dyDescent="0.25">
      <c r="A4" s="253">
        <v>1</v>
      </c>
      <c r="B4" s="253" t="s">
        <v>205</v>
      </c>
      <c r="C4" s="282" t="s">
        <v>206</v>
      </c>
      <c r="D4" s="283"/>
      <c r="E4" s="255">
        <f t="shared" ref="E4:O4" si="0">SUM(E5:E9)</f>
        <v>10</v>
      </c>
      <c r="F4" s="255">
        <f t="shared" si="0"/>
        <v>1</v>
      </c>
      <c r="G4" s="255">
        <f t="shared" si="0"/>
        <v>20</v>
      </c>
      <c r="H4" s="255">
        <f t="shared" si="0"/>
        <v>11</v>
      </c>
      <c r="I4" s="255">
        <f t="shared" si="0"/>
        <v>6</v>
      </c>
      <c r="J4" s="255">
        <f t="shared" si="0"/>
        <v>1</v>
      </c>
      <c r="K4" s="255">
        <f t="shared" si="0"/>
        <v>0</v>
      </c>
      <c r="L4" s="255">
        <f t="shared" si="0"/>
        <v>3</v>
      </c>
      <c r="M4" s="255">
        <f t="shared" si="0"/>
        <v>8</v>
      </c>
      <c r="N4" s="255">
        <f t="shared" si="0"/>
        <v>5</v>
      </c>
      <c r="O4" s="255">
        <f t="shared" si="0"/>
        <v>6</v>
      </c>
      <c r="P4" s="255">
        <f>SUM(P5:P9)</f>
        <v>6</v>
      </c>
      <c r="Q4" s="255">
        <f t="shared" ref="Q4:AA4" si="1">SUM(Q5:Q9)</f>
        <v>11</v>
      </c>
      <c r="R4" s="255">
        <f t="shared" si="1"/>
        <v>10</v>
      </c>
      <c r="S4" s="255">
        <f t="shared" si="1"/>
        <v>14</v>
      </c>
      <c r="T4" s="255">
        <f t="shared" si="1"/>
        <v>16</v>
      </c>
      <c r="U4" s="255">
        <f t="shared" si="1"/>
        <v>10</v>
      </c>
      <c r="V4" s="255">
        <f t="shared" si="1"/>
        <v>6</v>
      </c>
      <c r="W4" s="255">
        <f t="shared" si="1"/>
        <v>0</v>
      </c>
      <c r="X4" s="255">
        <f t="shared" si="1"/>
        <v>6</v>
      </c>
      <c r="Y4" s="255">
        <f t="shared" si="1"/>
        <v>10</v>
      </c>
      <c r="Z4" s="255">
        <f t="shared" si="1"/>
        <v>17</v>
      </c>
      <c r="AA4" s="255">
        <f t="shared" si="1"/>
        <v>4</v>
      </c>
      <c r="AB4" s="255">
        <f>SUM(AB5:AB9)</f>
        <v>5</v>
      </c>
      <c r="AC4" s="255">
        <f t="shared" ref="AC4:AM4" si="2">SUM(AC5:AC9)</f>
        <v>30</v>
      </c>
      <c r="AD4" s="255">
        <f t="shared" si="2"/>
        <v>24</v>
      </c>
      <c r="AE4" s="255">
        <f t="shared" si="2"/>
        <v>20</v>
      </c>
      <c r="AF4" s="255">
        <f t="shared" si="2"/>
        <v>14</v>
      </c>
      <c r="AG4" s="255">
        <f t="shared" si="2"/>
        <v>40</v>
      </c>
      <c r="AH4" s="255">
        <f t="shared" si="2"/>
        <v>14</v>
      </c>
      <c r="AI4" s="255">
        <f t="shared" si="2"/>
        <v>2</v>
      </c>
      <c r="AJ4" s="255">
        <f t="shared" si="2"/>
        <v>18</v>
      </c>
      <c r="AK4" s="255">
        <f t="shared" si="2"/>
        <v>13</v>
      </c>
      <c r="AL4" s="255">
        <f t="shared" si="2"/>
        <v>7</v>
      </c>
      <c r="AM4" s="255">
        <f t="shared" si="2"/>
        <v>2</v>
      </c>
      <c r="AN4" s="255">
        <f>SUM(AN5:AN9)</f>
        <v>11</v>
      </c>
      <c r="AO4" s="255">
        <v>23</v>
      </c>
      <c r="AP4" s="255">
        <v>11</v>
      </c>
      <c r="AQ4" s="255">
        <v>0</v>
      </c>
      <c r="AR4" s="255">
        <v>8</v>
      </c>
      <c r="AS4" s="255">
        <v>5</v>
      </c>
      <c r="AT4" s="255">
        <v>6</v>
      </c>
      <c r="AU4" s="255">
        <v>3</v>
      </c>
      <c r="AV4" s="255">
        <v>8</v>
      </c>
      <c r="AW4" s="255">
        <v>3</v>
      </c>
      <c r="AX4" s="255">
        <v>0</v>
      </c>
      <c r="AY4" s="255">
        <v>12</v>
      </c>
      <c r="AZ4" s="255">
        <v>0</v>
      </c>
      <c r="BA4" s="255">
        <f t="shared" ref="BA4:BK4" si="3">SUM(BA5:BA9)</f>
        <v>6</v>
      </c>
      <c r="BB4" s="255">
        <f t="shared" si="3"/>
        <v>0</v>
      </c>
      <c r="BC4" s="255">
        <f t="shared" si="3"/>
        <v>0</v>
      </c>
      <c r="BD4" s="255">
        <f t="shared" si="3"/>
        <v>0</v>
      </c>
      <c r="BE4" s="255">
        <f t="shared" si="3"/>
        <v>0</v>
      </c>
      <c r="BF4" s="255">
        <f t="shared" si="3"/>
        <v>0</v>
      </c>
      <c r="BG4" s="255">
        <f t="shared" si="3"/>
        <v>7</v>
      </c>
      <c r="BH4" s="255">
        <f t="shared" si="3"/>
        <v>5</v>
      </c>
      <c r="BI4" s="255">
        <f t="shared" si="3"/>
        <v>0</v>
      </c>
      <c r="BJ4" s="255">
        <f t="shared" si="3"/>
        <v>0</v>
      </c>
      <c r="BK4" s="255">
        <f t="shared" si="3"/>
        <v>0</v>
      </c>
      <c r="BL4" s="255">
        <f>SUM(BL5:BL9)</f>
        <v>0</v>
      </c>
      <c r="BM4" s="255">
        <f t="shared" ref="BM4:BW4" si="4">SUM(BM5:BM9)</f>
        <v>0</v>
      </c>
      <c r="BN4" s="255">
        <f t="shared" si="4"/>
        <v>1</v>
      </c>
      <c r="BO4" s="255">
        <f t="shared" si="4"/>
        <v>15</v>
      </c>
      <c r="BP4" s="255">
        <f t="shared" si="4"/>
        <v>0</v>
      </c>
      <c r="BQ4" s="255">
        <f t="shared" si="4"/>
        <v>0</v>
      </c>
      <c r="BR4" s="255">
        <f t="shared" si="4"/>
        <v>0</v>
      </c>
      <c r="BS4" s="255">
        <f t="shared" si="4"/>
        <v>0</v>
      </c>
      <c r="BT4" s="255">
        <f t="shared" si="4"/>
        <v>0</v>
      </c>
      <c r="BU4" s="255">
        <f t="shared" si="4"/>
        <v>0</v>
      </c>
      <c r="BV4" s="255">
        <f t="shared" si="4"/>
        <v>0</v>
      </c>
      <c r="BW4" s="255">
        <f t="shared" si="4"/>
        <v>0</v>
      </c>
      <c r="BX4" s="255">
        <f>SUM(BX5:BX9)</f>
        <v>0</v>
      </c>
    </row>
    <row r="5" spans="1:76" x14ac:dyDescent="0.25">
      <c r="A5" s="256"/>
      <c r="B5" s="256"/>
      <c r="C5" s="284" t="s">
        <v>207</v>
      </c>
      <c r="D5" s="285" t="s">
        <v>208</v>
      </c>
      <c r="E5" s="255">
        <v>7</v>
      </c>
      <c r="F5" s="255">
        <v>1</v>
      </c>
      <c r="G5" s="255">
        <v>7</v>
      </c>
      <c r="H5" s="255">
        <v>3</v>
      </c>
      <c r="I5" s="255">
        <v>1</v>
      </c>
      <c r="J5" s="255">
        <v>0</v>
      </c>
      <c r="K5" s="255">
        <v>0</v>
      </c>
      <c r="L5" s="255">
        <v>0</v>
      </c>
      <c r="M5" s="255">
        <v>0</v>
      </c>
      <c r="N5" s="255">
        <v>0</v>
      </c>
      <c r="O5" s="255">
        <v>2</v>
      </c>
      <c r="P5" s="255">
        <v>0</v>
      </c>
      <c r="Q5" s="255">
        <v>0</v>
      </c>
      <c r="R5" s="255">
        <v>2</v>
      </c>
      <c r="S5" s="255">
        <v>6</v>
      </c>
      <c r="T5" s="255">
        <v>6</v>
      </c>
      <c r="U5" s="255">
        <v>7</v>
      </c>
      <c r="V5" s="255">
        <v>3</v>
      </c>
      <c r="W5" s="255">
        <v>0</v>
      </c>
      <c r="X5" s="255">
        <v>2</v>
      </c>
      <c r="Y5" s="255">
        <v>10</v>
      </c>
      <c r="Z5" s="255">
        <v>10</v>
      </c>
      <c r="AA5" s="255">
        <v>3</v>
      </c>
      <c r="AB5" s="255">
        <v>5</v>
      </c>
      <c r="AC5" s="255">
        <v>13</v>
      </c>
      <c r="AD5" s="255">
        <v>10</v>
      </c>
      <c r="AE5" s="255">
        <v>8</v>
      </c>
      <c r="AF5" s="255">
        <v>2</v>
      </c>
      <c r="AG5" s="255">
        <v>18</v>
      </c>
      <c r="AH5" s="255">
        <v>3</v>
      </c>
      <c r="AI5" s="255">
        <v>2</v>
      </c>
      <c r="AJ5" s="255">
        <v>4</v>
      </c>
      <c r="AK5" s="255">
        <v>8</v>
      </c>
      <c r="AL5" s="255">
        <v>4</v>
      </c>
      <c r="AM5" s="255">
        <v>1</v>
      </c>
      <c r="AN5" s="255">
        <v>11</v>
      </c>
      <c r="AO5" s="255">
        <v>7</v>
      </c>
      <c r="AP5" s="255">
        <v>4</v>
      </c>
      <c r="AQ5" s="255">
        <v>0</v>
      </c>
      <c r="AR5" s="255">
        <v>6</v>
      </c>
      <c r="AS5" s="255">
        <v>5</v>
      </c>
      <c r="AT5" s="255">
        <v>3</v>
      </c>
      <c r="AU5" s="255">
        <v>1</v>
      </c>
      <c r="AV5" s="255">
        <v>4</v>
      </c>
      <c r="AW5" s="255">
        <v>1</v>
      </c>
      <c r="AX5" s="255">
        <v>0</v>
      </c>
      <c r="AY5" s="255">
        <v>6</v>
      </c>
      <c r="AZ5" s="255">
        <v>0</v>
      </c>
      <c r="BA5" s="255">
        <v>2</v>
      </c>
      <c r="BB5" s="255">
        <v>0</v>
      </c>
      <c r="BC5" s="255">
        <v>0</v>
      </c>
      <c r="BD5" s="255">
        <v>0</v>
      </c>
      <c r="BE5" s="255">
        <v>0</v>
      </c>
      <c r="BF5" s="255">
        <v>0</v>
      </c>
      <c r="BG5" s="255">
        <v>4</v>
      </c>
      <c r="BH5" s="255">
        <v>3</v>
      </c>
      <c r="BI5" s="255">
        <v>0</v>
      </c>
      <c r="BJ5" s="255">
        <v>0</v>
      </c>
      <c r="BK5" s="255">
        <v>0</v>
      </c>
      <c r="BL5" s="255">
        <v>0</v>
      </c>
      <c r="BM5" s="255">
        <v>0</v>
      </c>
      <c r="BN5" s="255">
        <v>1</v>
      </c>
      <c r="BO5" s="255">
        <v>6</v>
      </c>
      <c r="BP5" s="255"/>
      <c r="BQ5" s="255"/>
      <c r="BR5" s="255"/>
      <c r="BS5" s="255"/>
      <c r="BT5" s="255"/>
      <c r="BU5" s="255"/>
      <c r="BV5" s="255"/>
      <c r="BW5" s="255"/>
      <c r="BX5" s="255"/>
    </row>
    <row r="6" spans="1:76" ht="15.75" customHeight="1" x14ac:dyDescent="0.25">
      <c r="A6" s="256"/>
      <c r="B6" s="256"/>
      <c r="C6" s="284"/>
      <c r="D6" s="254" t="s">
        <v>28</v>
      </c>
      <c r="E6" s="255">
        <v>3</v>
      </c>
      <c r="F6" s="255">
        <v>0</v>
      </c>
      <c r="G6" s="255">
        <v>10</v>
      </c>
      <c r="H6" s="255">
        <v>5</v>
      </c>
      <c r="I6" s="255">
        <v>2</v>
      </c>
      <c r="J6" s="255">
        <v>1</v>
      </c>
      <c r="K6" s="255">
        <v>0</v>
      </c>
      <c r="L6" s="255">
        <v>0</v>
      </c>
      <c r="M6" s="255">
        <v>1</v>
      </c>
      <c r="N6" s="255">
        <v>5</v>
      </c>
      <c r="O6" s="255">
        <v>3</v>
      </c>
      <c r="P6" s="255">
        <v>4</v>
      </c>
      <c r="Q6" s="255">
        <v>0</v>
      </c>
      <c r="R6" s="255">
        <v>8</v>
      </c>
      <c r="S6" s="255">
        <v>8</v>
      </c>
      <c r="T6" s="255">
        <v>2</v>
      </c>
      <c r="U6" s="255">
        <v>1</v>
      </c>
      <c r="V6" s="255">
        <v>2</v>
      </c>
      <c r="W6" s="255">
        <v>0</v>
      </c>
      <c r="X6" s="255">
        <v>4</v>
      </c>
      <c r="Y6" s="255">
        <v>0</v>
      </c>
      <c r="Z6" s="255">
        <v>6</v>
      </c>
      <c r="AA6" s="255">
        <v>1</v>
      </c>
      <c r="AB6" s="255">
        <v>0</v>
      </c>
      <c r="AC6" s="255">
        <v>7</v>
      </c>
      <c r="AD6" s="255">
        <v>5</v>
      </c>
      <c r="AE6" s="255">
        <v>4</v>
      </c>
      <c r="AF6" s="255">
        <v>3</v>
      </c>
      <c r="AG6" s="255">
        <v>8</v>
      </c>
      <c r="AH6" s="255">
        <v>8</v>
      </c>
      <c r="AI6" s="255">
        <v>0</v>
      </c>
      <c r="AJ6" s="255">
        <v>7</v>
      </c>
      <c r="AK6" s="255">
        <v>3</v>
      </c>
      <c r="AL6" s="255">
        <v>3</v>
      </c>
      <c r="AM6" s="255">
        <v>1</v>
      </c>
      <c r="AN6" s="255">
        <v>0</v>
      </c>
      <c r="AO6" s="255">
        <v>6</v>
      </c>
      <c r="AP6" s="255">
        <v>5</v>
      </c>
      <c r="AQ6" s="255">
        <v>0</v>
      </c>
      <c r="AR6" s="255">
        <v>2</v>
      </c>
      <c r="AS6" s="255">
        <v>0</v>
      </c>
      <c r="AT6" s="255">
        <v>2</v>
      </c>
      <c r="AU6" s="255">
        <v>1</v>
      </c>
      <c r="AV6" s="255">
        <v>2</v>
      </c>
      <c r="AW6" s="255">
        <v>1</v>
      </c>
      <c r="AX6" s="255">
        <v>0</v>
      </c>
      <c r="AY6" s="255">
        <v>2</v>
      </c>
      <c r="AZ6" s="255">
        <v>0</v>
      </c>
      <c r="BA6" s="255">
        <v>4</v>
      </c>
      <c r="BB6" s="255">
        <v>0</v>
      </c>
      <c r="BC6" s="255">
        <v>0</v>
      </c>
      <c r="BD6" s="255">
        <v>0</v>
      </c>
      <c r="BE6" s="255">
        <v>0</v>
      </c>
      <c r="BF6" s="255">
        <v>0</v>
      </c>
      <c r="BG6" s="255">
        <v>3</v>
      </c>
      <c r="BH6" s="255">
        <v>2</v>
      </c>
      <c r="BI6" s="255">
        <v>0</v>
      </c>
      <c r="BJ6" s="255">
        <v>0</v>
      </c>
      <c r="BK6" s="255">
        <v>0</v>
      </c>
      <c r="BL6" s="255">
        <v>0</v>
      </c>
      <c r="BM6" s="255">
        <v>0</v>
      </c>
      <c r="BN6" s="255">
        <v>0</v>
      </c>
      <c r="BO6" s="255">
        <v>6</v>
      </c>
      <c r="BP6" s="255"/>
      <c r="BQ6" s="255"/>
      <c r="BR6" s="255"/>
      <c r="BS6" s="255"/>
      <c r="BT6" s="255"/>
      <c r="BU6" s="255"/>
      <c r="BV6" s="255"/>
      <c r="BW6" s="255"/>
      <c r="BX6" s="255"/>
    </row>
    <row r="7" spans="1:76" ht="16.5" customHeight="1" x14ac:dyDescent="0.25">
      <c r="A7" s="256"/>
      <c r="B7" s="256"/>
      <c r="C7" s="284"/>
      <c r="D7" s="254" t="s">
        <v>182</v>
      </c>
      <c r="E7" s="255">
        <v>0</v>
      </c>
      <c r="F7" s="255">
        <v>0</v>
      </c>
      <c r="G7" s="255">
        <v>3</v>
      </c>
      <c r="H7" s="255">
        <v>3</v>
      </c>
      <c r="I7" s="255">
        <v>3</v>
      </c>
      <c r="J7" s="255">
        <v>0</v>
      </c>
      <c r="K7" s="255">
        <v>0</v>
      </c>
      <c r="L7" s="255">
        <v>3</v>
      </c>
      <c r="M7" s="255">
        <v>7</v>
      </c>
      <c r="N7" s="255">
        <v>0</v>
      </c>
      <c r="O7" s="255">
        <v>1</v>
      </c>
      <c r="P7" s="255">
        <v>2</v>
      </c>
      <c r="Q7" s="255">
        <v>7</v>
      </c>
      <c r="R7" s="255">
        <v>0</v>
      </c>
      <c r="S7" s="255">
        <v>0</v>
      </c>
      <c r="T7" s="255">
        <v>8</v>
      </c>
      <c r="U7" s="255">
        <v>2</v>
      </c>
      <c r="V7" s="255">
        <v>1</v>
      </c>
      <c r="W7" s="255">
        <v>0</v>
      </c>
      <c r="X7" s="255">
        <v>0</v>
      </c>
      <c r="Y7" s="255">
        <v>0</v>
      </c>
      <c r="Z7" s="255">
        <v>1</v>
      </c>
      <c r="AA7" s="255">
        <v>0</v>
      </c>
      <c r="AB7" s="255">
        <v>0</v>
      </c>
      <c r="AC7" s="255">
        <v>10</v>
      </c>
      <c r="AD7" s="255">
        <v>9</v>
      </c>
      <c r="AE7" s="255">
        <v>8</v>
      </c>
      <c r="AF7" s="255">
        <v>9</v>
      </c>
      <c r="AG7" s="255">
        <v>14</v>
      </c>
      <c r="AH7" s="255">
        <v>3</v>
      </c>
      <c r="AI7" s="255">
        <v>0</v>
      </c>
      <c r="AJ7" s="255">
        <v>7</v>
      </c>
      <c r="AK7" s="255">
        <v>2</v>
      </c>
      <c r="AL7" s="255">
        <v>0</v>
      </c>
      <c r="AM7" s="255">
        <v>0</v>
      </c>
      <c r="AN7" s="255">
        <v>0</v>
      </c>
      <c r="AO7" s="255">
        <v>10</v>
      </c>
      <c r="AP7" s="255">
        <v>2</v>
      </c>
      <c r="AQ7" s="255">
        <v>0</v>
      </c>
      <c r="AR7" s="255">
        <v>0</v>
      </c>
      <c r="AS7" s="255">
        <v>0</v>
      </c>
      <c r="AT7" s="255">
        <v>1</v>
      </c>
      <c r="AU7" s="255">
        <v>1</v>
      </c>
      <c r="AV7" s="255">
        <v>2</v>
      </c>
      <c r="AW7" s="255">
        <v>1</v>
      </c>
      <c r="AX7" s="255">
        <v>0</v>
      </c>
      <c r="AY7" s="255">
        <v>4</v>
      </c>
      <c r="AZ7" s="255">
        <v>0</v>
      </c>
      <c r="BA7" s="255">
        <v>0</v>
      </c>
      <c r="BB7" s="255">
        <v>0</v>
      </c>
      <c r="BC7" s="255">
        <v>0</v>
      </c>
      <c r="BD7" s="255">
        <v>0</v>
      </c>
      <c r="BE7" s="255">
        <v>0</v>
      </c>
      <c r="BF7" s="255">
        <v>0</v>
      </c>
      <c r="BG7" s="255">
        <v>0</v>
      </c>
      <c r="BH7" s="255">
        <v>0</v>
      </c>
      <c r="BI7" s="255">
        <v>0</v>
      </c>
      <c r="BJ7" s="255">
        <v>0</v>
      </c>
      <c r="BK7" s="255">
        <v>0</v>
      </c>
      <c r="BL7" s="255">
        <v>0</v>
      </c>
      <c r="BM7" s="255">
        <v>0</v>
      </c>
      <c r="BN7" s="255">
        <v>0</v>
      </c>
      <c r="BO7" s="255">
        <v>3</v>
      </c>
      <c r="BP7" s="255"/>
      <c r="BQ7" s="255"/>
      <c r="BR7" s="255"/>
      <c r="BS7" s="255"/>
      <c r="BT7" s="255"/>
      <c r="BU7" s="255"/>
      <c r="BV7" s="255"/>
      <c r="BW7" s="255"/>
      <c r="BX7" s="255"/>
    </row>
    <row r="8" spans="1:76" x14ac:dyDescent="0.25">
      <c r="A8" s="256"/>
      <c r="B8" s="256"/>
      <c r="C8" s="284"/>
      <c r="D8" s="254" t="s">
        <v>209</v>
      </c>
      <c r="E8" s="255">
        <v>0</v>
      </c>
      <c r="F8" s="255">
        <v>0</v>
      </c>
      <c r="G8" s="255">
        <v>0</v>
      </c>
      <c r="H8" s="255">
        <v>0</v>
      </c>
      <c r="I8" s="255">
        <v>0</v>
      </c>
      <c r="J8" s="255">
        <v>0</v>
      </c>
      <c r="K8" s="255">
        <v>0</v>
      </c>
      <c r="L8" s="255">
        <v>0</v>
      </c>
      <c r="M8" s="255">
        <v>0</v>
      </c>
      <c r="N8" s="255">
        <v>0</v>
      </c>
      <c r="O8" s="255">
        <v>0</v>
      </c>
      <c r="P8" s="255">
        <v>0</v>
      </c>
      <c r="Q8" s="255">
        <v>4</v>
      </c>
      <c r="R8" s="255">
        <v>0</v>
      </c>
      <c r="S8" s="255">
        <v>0</v>
      </c>
      <c r="T8" s="255">
        <v>0</v>
      </c>
      <c r="U8" s="255">
        <v>0</v>
      </c>
      <c r="V8" s="255">
        <v>0</v>
      </c>
      <c r="W8" s="255">
        <v>0</v>
      </c>
      <c r="X8" s="255">
        <v>0</v>
      </c>
      <c r="Y8" s="255">
        <v>0</v>
      </c>
      <c r="Z8" s="255">
        <v>0</v>
      </c>
      <c r="AA8" s="255">
        <v>0</v>
      </c>
      <c r="AB8" s="255">
        <v>0</v>
      </c>
      <c r="AC8" s="255">
        <v>0</v>
      </c>
      <c r="AD8" s="255">
        <v>0</v>
      </c>
      <c r="AE8" s="255">
        <v>0</v>
      </c>
      <c r="AF8" s="255">
        <v>0</v>
      </c>
      <c r="AG8" s="255">
        <v>0</v>
      </c>
      <c r="AH8" s="255">
        <v>0</v>
      </c>
      <c r="AI8" s="255">
        <v>0</v>
      </c>
      <c r="AJ8" s="255">
        <v>0</v>
      </c>
      <c r="AK8" s="255">
        <v>0</v>
      </c>
      <c r="AL8" s="255">
        <v>0</v>
      </c>
      <c r="AM8" s="255">
        <v>0</v>
      </c>
      <c r="AN8" s="255">
        <v>0</v>
      </c>
      <c r="AO8" s="255">
        <v>0</v>
      </c>
      <c r="AP8" s="255">
        <v>0</v>
      </c>
      <c r="AQ8" s="255">
        <v>0</v>
      </c>
      <c r="AR8" s="255">
        <v>0</v>
      </c>
      <c r="AS8" s="255">
        <v>0</v>
      </c>
      <c r="AT8" s="255">
        <v>0</v>
      </c>
      <c r="AU8" s="255">
        <v>0</v>
      </c>
      <c r="AV8" s="255">
        <v>0</v>
      </c>
      <c r="AW8" s="255">
        <v>0</v>
      </c>
      <c r="AX8" s="255">
        <v>0</v>
      </c>
      <c r="AY8" s="255">
        <v>0</v>
      </c>
      <c r="AZ8" s="255">
        <v>0</v>
      </c>
      <c r="BA8" s="255">
        <v>0</v>
      </c>
      <c r="BB8" s="255">
        <v>0</v>
      </c>
      <c r="BC8" s="255">
        <v>0</v>
      </c>
      <c r="BD8" s="255">
        <v>0</v>
      </c>
      <c r="BE8" s="255">
        <v>0</v>
      </c>
      <c r="BF8" s="255">
        <v>0</v>
      </c>
      <c r="BG8" s="255">
        <v>0</v>
      </c>
      <c r="BH8" s="255">
        <v>0</v>
      </c>
      <c r="BI8" s="255">
        <v>0</v>
      </c>
      <c r="BJ8" s="255">
        <v>0</v>
      </c>
      <c r="BK8" s="255">
        <v>0</v>
      </c>
      <c r="BL8" s="255">
        <v>0</v>
      </c>
      <c r="BM8" s="255">
        <v>0</v>
      </c>
      <c r="BN8" s="255">
        <v>0</v>
      </c>
      <c r="BO8" s="255">
        <v>0</v>
      </c>
      <c r="BP8" s="255"/>
      <c r="BQ8" s="255"/>
      <c r="BR8" s="255"/>
      <c r="BS8" s="255"/>
      <c r="BT8" s="255"/>
      <c r="BU8" s="255"/>
      <c r="BV8" s="255"/>
      <c r="BW8" s="255"/>
      <c r="BX8" s="255"/>
    </row>
    <row r="9" spans="1:76" ht="30" customHeight="1" x14ac:dyDescent="0.25">
      <c r="A9" s="256"/>
      <c r="B9" s="256"/>
      <c r="C9" s="286"/>
      <c r="D9" s="287" t="s">
        <v>210</v>
      </c>
      <c r="E9" s="255">
        <v>0</v>
      </c>
      <c r="F9" s="255">
        <v>0</v>
      </c>
      <c r="G9" s="255">
        <v>0</v>
      </c>
      <c r="H9" s="255">
        <v>0</v>
      </c>
      <c r="I9" s="255">
        <v>0</v>
      </c>
      <c r="J9" s="255">
        <v>0</v>
      </c>
      <c r="K9" s="255">
        <v>0</v>
      </c>
      <c r="L9" s="255">
        <v>0</v>
      </c>
      <c r="M9" s="255">
        <v>0</v>
      </c>
      <c r="N9" s="255">
        <v>0</v>
      </c>
      <c r="O9" s="255">
        <v>0</v>
      </c>
      <c r="P9" s="255">
        <v>0</v>
      </c>
      <c r="Q9" s="255">
        <v>0</v>
      </c>
      <c r="R9" s="255">
        <v>0</v>
      </c>
      <c r="S9" s="255">
        <v>0</v>
      </c>
      <c r="T9" s="255">
        <v>0</v>
      </c>
      <c r="U9" s="255">
        <v>0</v>
      </c>
      <c r="V9" s="255">
        <v>0</v>
      </c>
      <c r="W9" s="255">
        <v>0</v>
      </c>
      <c r="X9" s="255">
        <v>0</v>
      </c>
      <c r="Y9" s="255">
        <v>0</v>
      </c>
      <c r="Z9" s="255">
        <v>0</v>
      </c>
      <c r="AA9" s="255">
        <v>0</v>
      </c>
      <c r="AB9" s="255">
        <v>0</v>
      </c>
      <c r="AC9" s="255">
        <v>0</v>
      </c>
      <c r="AD9" s="255">
        <v>0</v>
      </c>
      <c r="AE9" s="255">
        <v>0</v>
      </c>
      <c r="AF9" s="255">
        <v>0</v>
      </c>
      <c r="AG9" s="255">
        <v>0</v>
      </c>
      <c r="AH9" s="255">
        <v>0</v>
      </c>
      <c r="AI9" s="255">
        <v>0</v>
      </c>
      <c r="AJ9" s="255">
        <v>0</v>
      </c>
      <c r="AK9" s="255">
        <v>0</v>
      </c>
      <c r="AL9" s="255">
        <v>0</v>
      </c>
      <c r="AM9" s="255">
        <v>0</v>
      </c>
      <c r="AN9" s="255">
        <v>0</v>
      </c>
      <c r="AO9" s="255">
        <v>0</v>
      </c>
      <c r="AP9" s="255">
        <v>0</v>
      </c>
      <c r="AQ9" s="255">
        <v>0</v>
      </c>
      <c r="AR9" s="255">
        <v>0</v>
      </c>
      <c r="AS9" s="255">
        <v>0</v>
      </c>
      <c r="AT9" s="255">
        <v>0</v>
      </c>
      <c r="AU9" s="255">
        <v>0</v>
      </c>
      <c r="AV9" s="255">
        <v>0</v>
      </c>
      <c r="AW9" s="255">
        <v>0</v>
      </c>
      <c r="AX9" s="255">
        <v>0</v>
      </c>
      <c r="AY9" s="255">
        <v>0</v>
      </c>
      <c r="AZ9" s="255">
        <v>0</v>
      </c>
      <c r="BA9" s="255">
        <v>0</v>
      </c>
      <c r="BB9" s="255">
        <v>0</v>
      </c>
      <c r="BC9" s="255">
        <v>0</v>
      </c>
      <c r="BD9" s="255">
        <v>0</v>
      </c>
      <c r="BE9" s="255">
        <v>0</v>
      </c>
      <c r="BF9" s="255">
        <v>0</v>
      </c>
      <c r="BG9" s="255">
        <v>0</v>
      </c>
      <c r="BH9" s="255">
        <v>0</v>
      </c>
      <c r="BI9" s="255">
        <v>0</v>
      </c>
      <c r="BJ9" s="255">
        <v>0</v>
      </c>
      <c r="BK9" s="255">
        <v>0</v>
      </c>
      <c r="BL9" s="255">
        <v>0</v>
      </c>
      <c r="BM9" s="255">
        <v>0</v>
      </c>
      <c r="BN9" s="255">
        <v>0</v>
      </c>
      <c r="BO9" s="255">
        <v>0</v>
      </c>
      <c r="BP9" s="255"/>
      <c r="BQ9" s="255"/>
      <c r="BR9" s="255"/>
      <c r="BS9" s="255"/>
      <c r="BT9" s="255"/>
      <c r="BU9" s="255"/>
      <c r="BV9" s="255"/>
      <c r="BW9" s="255"/>
      <c r="BX9" s="255"/>
    </row>
    <row r="10" spans="1:76" ht="42" customHeight="1" x14ac:dyDescent="0.25">
      <c r="A10" s="253">
        <v>2</v>
      </c>
      <c r="B10" s="253" t="s">
        <v>160</v>
      </c>
      <c r="C10" s="282" t="s">
        <v>206</v>
      </c>
      <c r="D10" s="283"/>
      <c r="E10" s="255">
        <f t="shared" ref="E10:O10" si="5">SUM(E11:E15)</f>
        <v>12</v>
      </c>
      <c r="F10" s="255">
        <f t="shared" si="5"/>
        <v>3</v>
      </c>
      <c r="G10" s="255">
        <f t="shared" si="5"/>
        <v>6</v>
      </c>
      <c r="H10" s="255">
        <f t="shared" si="5"/>
        <v>9</v>
      </c>
      <c r="I10" s="255">
        <f t="shared" si="5"/>
        <v>5</v>
      </c>
      <c r="J10" s="255">
        <f t="shared" si="5"/>
        <v>2</v>
      </c>
      <c r="K10" s="255">
        <f t="shared" si="5"/>
        <v>7</v>
      </c>
      <c r="L10" s="255">
        <f t="shared" si="5"/>
        <v>0</v>
      </c>
      <c r="M10" s="255">
        <f t="shared" si="5"/>
        <v>9</v>
      </c>
      <c r="N10" s="255">
        <f t="shared" si="5"/>
        <v>33</v>
      </c>
      <c r="O10" s="255">
        <f t="shared" si="5"/>
        <v>30</v>
      </c>
      <c r="P10" s="255">
        <f>SUM(P11:P15)</f>
        <v>4</v>
      </c>
      <c r="Q10" s="255">
        <f t="shared" ref="Q10:AA10" si="6">SUM(Q11:Q15)</f>
        <v>12</v>
      </c>
      <c r="R10" s="255">
        <f t="shared" si="6"/>
        <v>16</v>
      </c>
      <c r="S10" s="255">
        <f t="shared" si="6"/>
        <v>20</v>
      </c>
      <c r="T10" s="255">
        <f t="shared" si="6"/>
        <v>22</v>
      </c>
      <c r="U10" s="255">
        <f t="shared" si="6"/>
        <v>35</v>
      </c>
      <c r="V10" s="255">
        <f t="shared" si="6"/>
        <v>123</v>
      </c>
      <c r="W10" s="255">
        <f t="shared" si="6"/>
        <v>36</v>
      </c>
      <c r="X10" s="255">
        <f t="shared" si="6"/>
        <v>26</v>
      </c>
      <c r="Y10" s="255">
        <f t="shared" si="6"/>
        <v>11</v>
      </c>
      <c r="Z10" s="255">
        <f t="shared" si="6"/>
        <v>25</v>
      </c>
      <c r="AA10" s="255">
        <f t="shared" si="6"/>
        <v>14</v>
      </c>
      <c r="AB10" s="255">
        <f>SUM(AB11:AB15)</f>
        <v>6</v>
      </c>
      <c r="AC10" s="255">
        <f t="shared" ref="AC10:AM10" si="7">SUM(AC11:AC15)</f>
        <v>0</v>
      </c>
      <c r="AD10" s="255">
        <f t="shared" si="7"/>
        <v>16</v>
      </c>
      <c r="AE10" s="255">
        <f t="shared" si="7"/>
        <v>31</v>
      </c>
      <c r="AF10" s="255">
        <f t="shared" si="7"/>
        <v>25</v>
      </c>
      <c r="AG10" s="255">
        <f t="shared" si="7"/>
        <v>23</v>
      </c>
      <c r="AH10" s="255">
        <f t="shared" si="7"/>
        <v>32</v>
      </c>
      <c r="AI10" s="255">
        <f t="shared" si="7"/>
        <v>3</v>
      </c>
      <c r="AJ10" s="255">
        <f t="shared" si="7"/>
        <v>26</v>
      </c>
      <c r="AK10" s="255">
        <f t="shared" si="7"/>
        <v>33</v>
      </c>
      <c r="AL10" s="255">
        <f t="shared" si="7"/>
        <v>9</v>
      </c>
      <c r="AM10" s="255">
        <f t="shared" si="7"/>
        <v>9</v>
      </c>
      <c r="AN10" s="255">
        <f>SUM(AN11:AN15)</f>
        <v>18</v>
      </c>
      <c r="AO10" s="255">
        <v>39</v>
      </c>
      <c r="AP10" s="255">
        <v>22</v>
      </c>
      <c r="AQ10" s="255">
        <v>0</v>
      </c>
      <c r="AR10" s="255">
        <v>25</v>
      </c>
      <c r="AS10" s="255">
        <v>8</v>
      </c>
      <c r="AT10" s="255">
        <v>7</v>
      </c>
      <c r="AU10" s="255">
        <v>21</v>
      </c>
      <c r="AV10" s="255">
        <v>16</v>
      </c>
      <c r="AW10" s="255">
        <v>23</v>
      </c>
      <c r="AX10" s="255">
        <v>34</v>
      </c>
      <c r="AY10" s="255">
        <v>12</v>
      </c>
      <c r="AZ10" s="255">
        <v>0</v>
      </c>
      <c r="BA10" s="255">
        <f t="shared" ref="BA10:BK10" si="8">SUM(BA11:BA15)</f>
        <v>8</v>
      </c>
      <c r="BB10" s="255">
        <f t="shared" si="8"/>
        <v>10</v>
      </c>
      <c r="BC10" s="255">
        <f t="shared" si="8"/>
        <v>4</v>
      </c>
      <c r="BD10" s="255">
        <f t="shared" si="8"/>
        <v>2</v>
      </c>
      <c r="BE10" s="255">
        <f t="shared" si="8"/>
        <v>6</v>
      </c>
      <c r="BF10" s="255">
        <f t="shared" si="8"/>
        <v>0</v>
      </c>
      <c r="BG10" s="255">
        <f t="shared" si="8"/>
        <v>6</v>
      </c>
      <c r="BH10" s="255">
        <f t="shared" si="8"/>
        <v>5</v>
      </c>
      <c r="BI10" s="255">
        <f t="shared" si="8"/>
        <v>7</v>
      </c>
      <c r="BJ10" s="255">
        <f t="shared" si="8"/>
        <v>8</v>
      </c>
      <c r="BK10" s="255">
        <f t="shared" si="8"/>
        <v>6</v>
      </c>
      <c r="BL10" s="255">
        <f>SUM(BL11:BL15)</f>
        <v>16</v>
      </c>
      <c r="BM10" s="255">
        <f t="shared" ref="BM10:BW10" si="9">SUM(BM11:BM15)</f>
        <v>4</v>
      </c>
      <c r="BN10" s="255">
        <f t="shared" si="9"/>
        <v>25</v>
      </c>
      <c r="BO10" s="255">
        <f t="shared" si="9"/>
        <v>40</v>
      </c>
      <c r="BP10" s="255">
        <f t="shared" si="9"/>
        <v>0</v>
      </c>
      <c r="BQ10" s="255">
        <f t="shared" si="9"/>
        <v>0</v>
      </c>
      <c r="BR10" s="255">
        <f t="shared" si="9"/>
        <v>0</v>
      </c>
      <c r="BS10" s="255">
        <f t="shared" si="9"/>
        <v>0</v>
      </c>
      <c r="BT10" s="255">
        <f t="shared" si="9"/>
        <v>0</v>
      </c>
      <c r="BU10" s="255">
        <f t="shared" si="9"/>
        <v>0</v>
      </c>
      <c r="BV10" s="255">
        <f t="shared" si="9"/>
        <v>0</v>
      </c>
      <c r="BW10" s="255">
        <f t="shared" si="9"/>
        <v>0</v>
      </c>
      <c r="BX10" s="255">
        <f>SUM(BX11:BX15)</f>
        <v>0</v>
      </c>
    </row>
    <row r="11" spans="1:76" x14ac:dyDescent="0.25">
      <c r="A11" s="256"/>
      <c r="B11" s="256"/>
      <c r="C11" s="284" t="s">
        <v>207</v>
      </c>
      <c r="D11" s="288" t="s">
        <v>208</v>
      </c>
      <c r="E11" s="255">
        <v>5</v>
      </c>
      <c r="F11" s="255">
        <v>3</v>
      </c>
      <c r="G11" s="255">
        <v>5</v>
      </c>
      <c r="H11" s="255">
        <v>3</v>
      </c>
      <c r="I11" s="255">
        <v>1</v>
      </c>
      <c r="J11" s="255">
        <v>0</v>
      </c>
      <c r="K11" s="255">
        <v>5</v>
      </c>
      <c r="L11" s="255">
        <v>0</v>
      </c>
      <c r="M11" s="255">
        <v>0</v>
      </c>
      <c r="N11" s="255">
        <v>7</v>
      </c>
      <c r="O11" s="255">
        <v>10</v>
      </c>
      <c r="P11" s="255">
        <v>0</v>
      </c>
      <c r="Q11" s="255">
        <v>0</v>
      </c>
      <c r="R11" s="255">
        <v>0</v>
      </c>
      <c r="S11" s="255">
        <v>9</v>
      </c>
      <c r="T11" s="255">
        <v>4</v>
      </c>
      <c r="U11" s="255">
        <v>8</v>
      </c>
      <c r="V11" s="255">
        <v>70</v>
      </c>
      <c r="W11" s="255">
        <v>10</v>
      </c>
      <c r="X11" s="255">
        <v>10</v>
      </c>
      <c r="Y11" s="255">
        <v>3</v>
      </c>
      <c r="Z11" s="255">
        <v>2</v>
      </c>
      <c r="AA11" s="255">
        <v>5</v>
      </c>
      <c r="AB11" s="255">
        <v>0</v>
      </c>
      <c r="AC11" s="255">
        <v>0</v>
      </c>
      <c r="AD11" s="255">
        <v>3</v>
      </c>
      <c r="AE11" s="255">
        <v>11</v>
      </c>
      <c r="AF11" s="255">
        <v>7</v>
      </c>
      <c r="AG11" s="255">
        <v>0</v>
      </c>
      <c r="AH11" s="255">
        <v>9</v>
      </c>
      <c r="AI11" s="255">
        <v>3</v>
      </c>
      <c r="AJ11" s="255">
        <v>6</v>
      </c>
      <c r="AK11" s="255">
        <v>4</v>
      </c>
      <c r="AL11" s="255">
        <v>2</v>
      </c>
      <c r="AM11" s="255">
        <v>6</v>
      </c>
      <c r="AN11" s="255">
        <v>10</v>
      </c>
      <c r="AO11" s="255">
        <v>5</v>
      </c>
      <c r="AP11" s="255">
        <v>4</v>
      </c>
      <c r="AQ11" s="255">
        <v>0</v>
      </c>
      <c r="AR11" s="255">
        <v>10</v>
      </c>
      <c r="AS11" s="255">
        <v>4</v>
      </c>
      <c r="AT11" s="255">
        <v>3</v>
      </c>
      <c r="AU11" s="255">
        <v>6</v>
      </c>
      <c r="AV11" s="255">
        <v>1</v>
      </c>
      <c r="AW11" s="255">
        <v>13</v>
      </c>
      <c r="AX11" s="255">
        <v>13</v>
      </c>
      <c r="AY11" s="255">
        <v>3</v>
      </c>
      <c r="AZ11" s="255">
        <v>0</v>
      </c>
      <c r="BA11" s="255">
        <v>3</v>
      </c>
      <c r="BB11" s="255">
        <v>3</v>
      </c>
      <c r="BC11" s="255">
        <v>2</v>
      </c>
      <c r="BD11" s="255">
        <v>1</v>
      </c>
      <c r="BE11" s="255">
        <v>5</v>
      </c>
      <c r="BF11" s="255">
        <v>0</v>
      </c>
      <c r="BG11" s="255">
        <v>6</v>
      </c>
      <c r="BH11" s="255">
        <v>2</v>
      </c>
      <c r="BI11" s="255">
        <v>3</v>
      </c>
      <c r="BJ11" s="255">
        <v>6</v>
      </c>
      <c r="BK11" s="255">
        <v>6</v>
      </c>
      <c r="BL11" s="255">
        <v>8</v>
      </c>
      <c r="BM11" s="255">
        <v>2</v>
      </c>
      <c r="BN11" s="255">
        <v>3</v>
      </c>
      <c r="BO11" s="255">
        <v>10</v>
      </c>
      <c r="BP11" s="255"/>
      <c r="BQ11" s="255"/>
      <c r="BR11" s="255"/>
      <c r="BS11" s="255"/>
      <c r="BT11" s="255"/>
      <c r="BU11" s="255"/>
      <c r="BV11" s="255"/>
      <c r="BW11" s="255"/>
      <c r="BX11" s="255"/>
    </row>
    <row r="12" spans="1:76" x14ac:dyDescent="0.25">
      <c r="A12" s="256"/>
      <c r="B12" s="256"/>
      <c r="C12" s="284"/>
      <c r="D12" s="254" t="s">
        <v>28</v>
      </c>
      <c r="E12" s="255">
        <v>7</v>
      </c>
      <c r="F12" s="255">
        <v>0</v>
      </c>
      <c r="G12" s="255">
        <v>1</v>
      </c>
      <c r="H12" s="255">
        <v>6</v>
      </c>
      <c r="I12" s="255">
        <v>4</v>
      </c>
      <c r="J12" s="255">
        <v>2</v>
      </c>
      <c r="K12" s="255">
        <v>2</v>
      </c>
      <c r="L12" s="255">
        <v>0</v>
      </c>
      <c r="M12" s="255">
        <v>5</v>
      </c>
      <c r="N12" s="255">
        <v>11</v>
      </c>
      <c r="O12" s="255">
        <v>10</v>
      </c>
      <c r="P12" s="255">
        <v>4</v>
      </c>
      <c r="Q12" s="255">
        <v>8</v>
      </c>
      <c r="R12" s="255">
        <v>7</v>
      </c>
      <c r="S12" s="255">
        <v>8</v>
      </c>
      <c r="T12" s="255">
        <v>12</v>
      </c>
      <c r="U12" s="255">
        <v>4</v>
      </c>
      <c r="V12" s="255">
        <v>32</v>
      </c>
      <c r="W12" s="255">
        <v>12</v>
      </c>
      <c r="X12" s="255">
        <v>12</v>
      </c>
      <c r="Y12" s="255">
        <v>1</v>
      </c>
      <c r="Z12" s="255">
        <v>12</v>
      </c>
      <c r="AA12" s="255">
        <v>5</v>
      </c>
      <c r="AB12" s="255">
        <v>6</v>
      </c>
      <c r="AC12" s="255">
        <v>0</v>
      </c>
      <c r="AD12" s="255">
        <v>3</v>
      </c>
      <c r="AE12" s="255">
        <v>9</v>
      </c>
      <c r="AF12" s="255">
        <v>6</v>
      </c>
      <c r="AG12" s="255">
        <v>8</v>
      </c>
      <c r="AH12" s="255">
        <v>4</v>
      </c>
      <c r="AI12" s="255">
        <v>0</v>
      </c>
      <c r="AJ12" s="255">
        <v>6</v>
      </c>
      <c r="AK12" s="255">
        <v>15</v>
      </c>
      <c r="AL12" s="255">
        <v>7</v>
      </c>
      <c r="AM12" s="255">
        <v>3</v>
      </c>
      <c r="AN12" s="255">
        <v>5</v>
      </c>
      <c r="AO12" s="255">
        <v>5</v>
      </c>
      <c r="AP12" s="255">
        <v>6</v>
      </c>
      <c r="AQ12" s="255">
        <v>0</v>
      </c>
      <c r="AR12" s="255">
        <v>8</v>
      </c>
      <c r="AS12" s="255">
        <v>4</v>
      </c>
      <c r="AT12" s="255">
        <v>2</v>
      </c>
      <c r="AU12" s="255">
        <v>6</v>
      </c>
      <c r="AV12" s="255">
        <v>4</v>
      </c>
      <c r="AW12" s="255">
        <v>5</v>
      </c>
      <c r="AX12" s="255">
        <v>10</v>
      </c>
      <c r="AY12" s="255">
        <v>4</v>
      </c>
      <c r="AZ12" s="255">
        <v>0</v>
      </c>
      <c r="BA12" s="255">
        <v>5</v>
      </c>
      <c r="BB12" s="255">
        <v>7</v>
      </c>
      <c r="BC12" s="255">
        <v>2</v>
      </c>
      <c r="BD12" s="255">
        <v>1</v>
      </c>
      <c r="BE12" s="255">
        <v>1</v>
      </c>
      <c r="BF12" s="255">
        <v>0</v>
      </c>
      <c r="BG12" s="255">
        <v>0</v>
      </c>
      <c r="BH12" s="255">
        <v>3</v>
      </c>
      <c r="BI12" s="255">
        <v>4</v>
      </c>
      <c r="BJ12" s="255">
        <v>1</v>
      </c>
      <c r="BK12" s="255">
        <v>0</v>
      </c>
      <c r="BL12" s="255">
        <v>4</v>
      </c>
      <c r="BM12" s="255">
        <v>2</v>
      </c>
      <c r="BN12" s="255">
        <v>15</v>
      </c>
      <c r="BO12" s="255">
        <v>15</v>
      </c>
      <c r="BP12" s="255"/>
      <c r="BQ12" s="255"/>
      <c r="BR12" s="255"/>
      <c r="BS12" s="255"/>
      <c r="BT12" s="255"/>
      <c r="BU12" s="255"/>
      <c r="BV12" s="255"/>
      <c r="BW12" s="255"/>
      <c r="BX12" s="255"/>
    </row>
    <row r="13" spans="1:76" x14ac:dyDescent="0.25">
      <c r="A13" s="256"/>
      <c r="B13" s="256"/>
      <c r="C13" s="284"/>
      <c r="D13" s="254" t="s">
        <v>182</v>
      </c>
      <c r="E13" s="255">
        <v>0</v>
      </c>
      <c r="F13" s="255">
        <v>0</v>
      </c>
      <c r="G13" s="255">
        <v>0</v>
      </c>
      <c r="H13" s="255">
        <v>0</v>
      </c>
      <c r="I13" s="255">
        <v>0</v>
      </c>
      <c r="J13" s="255">
        <v>0</v>
      </c>
      <c r="K13" s="255">
        <v>0</v>
      </c>
      <c r="L13" s="255">
        <v>0</v>
      </c>
      <c r="M13" s="255">
        <v>4</v>
      </c>
      <c r="N13" s="255">
        <v>15</v>
      </c>
      <c r="O13" s="255">
        <v>10</v>
      </c>
      <c r="P13" s="255">
        <v>0</v>
      </c>
      <c r="Q13" s="255">
        <v>4</v>
      </c>
      <c r="R13" s="255">
        <v>9</v>
      </c>
      <c r="S13" s="255">
        <v>3</v>
      </c>
      <c r="T13" s="255">
        <v>2</v>
      </c>
      <c r="U13" s="255">
        <v>12</v>
      </c>
      <c r="V13" s="255">
        <v>14</v>
      </c>
      <c r="W13" s="255">
        <v>14</v>
      </c>
      <c r="X13" s="255">
        <v>4</v>
      </c>
      <c r="Y13" s="255">
        <v>7</v>
      </c>
      <c r="Z13" s="255">
        <v>7</v>
      </c>
      <c r="AA13" s="255">
        <v>4</v>
      </c>
      <c r="AB13" s="255">
        <v>0</v>
      </c>
      <c r="AC13" s="255">
        <v>0</v>
      </c>
      <c r="AD13" s="255">
        <v>10</v>
      </c>
      <c r="AE13" s="255">
        <v>11</v>
      </c>
      <c r="AF13" s="255">
        <v>12</v>
      </c>
      <c r="AG13" s="255">
        <v>15</v>
      </c>
      <c r="AH13" s="255">
        <v>15</v>
      </c>
      <c r="AI13" s="255">
        <v>0</v>
      </c>
      <c r="AJ13" s="255">
        <v>14</v>
      </c>
      <c r="AK13" s="255">
        <v>14</v>
      </c>
      <c r="AL13" s="255">
        <v>0</v>
      </c>
      <c r="AM13" s="255">
        <v>0</v>
      </c>
      <c r="AN13" s="255">
        <v>3</v>
      </c>
      <c r="AO13" s="255">
        <v>23</v>
      </c>
      <c r="AP13" s="255">
        <v>11</v>
      </c>
      <c r="AQ13" s="255">
        <v>0</v>
      </c>
      <c r="AR13" s="255">
        <v>7</v>
      </c>
      <c r="AS13" s="255">
        <v>0</v>
      </c>
      <c r="AT13" s="255">
        <v>2</v>
      </c>
      <c r="AU13" s="255">
        <v>6</v>
      </c>
      <c r="AV13" s="255">
        <v>4</v>
      </c>
      <c r="AW13" s="255">
        <v>5</v>
      </c>
      <c r="AX13" s="255">
        <v>11</v>
      </c>
      <c r="AY13" s="255">
        <v>4</v>
      </c>
      <c r="AZ13" s="255">
        <v>0</v>
      </c>
      <c r="BA13" s="255">
        <v>0</v>
      </c>
      <c r="BB13" s="255">
        <v>0</v>
      </c>
      <c r="BC13" s="255">
        <v>0</v>
      </c>
      <c r="BD13" s="255">
        <v>0</v>
      </c>
      <c r="BE13" s="255">
        <v>0</v>
      </c>
      <c r="BF13" s="255">
        <v>0</v>
      </c>
      <c r="BG13" s="255">
        <v>0</v>
      </c>
      <c r="BH13" s="255">
        <v>0</v>
      </c>
      <c r="BI13" s="255">
        <v>0</v>
      </c>
      <c r="BJ13" s="255">
        <v>1</v>
      </c>
      <c r="BK13" s="255">
        <v>0</v>
      </c>
      <c r="BL13" s="255">
        <v>4</v>
      </c>
      <c r="BM13" s="255">
        <v>0</v>
      </c>
      <c r="BN13" s="255">
        <v>7</v>
      </c>
      <c r="BO13" s="255">
        <v>15</v>
      </c>
      <c r="BP13" s="255"/>
      <c r="BQ13" s="255"/>
      <c r="BR13" s="255"/>
      <c r="BS13" s="255"/>
      <c r="BT13" s="255"/>
      <c r="BU13" s="255"/>
      <c r="BV13" s="255"/>
      <c r="BW13" s="255"/>
      <c r="BX13" s="255"/>
    </row>
    <row r="14" spans="1:76" x14ac:dyDescent="0.25">
      <c r="A14" s="256"/>
      <c r="B14" s="256"/>
      <c r="C14" s="284"/>
      <c r="D14" s="254" t="s">
        <v>209</v>
      </c>
      <c r="E14" s="255">
        <v>0</v>
      </c>
      <c r="F14" s="255">
        <v>0</v>
      </c>
      <c r="G14" s="255">
        <v>0</v>
      </c>
      <c r="H14" s="255">
        <v>0</v>
      </c>
      <c r="I14" s="255">
        <v>0</v>
      </c>
      <c r="J14" s="255">
        <v>0</v>
      </c>
      <c r="K14" s="255">
        <v>0</v>
      </c>
      <c r="L14" s="255">
        <v>0</v>
      </c>
      <c r="M14" s="255">
        <v>0</v>
      </c>
      <c r="N14" s="255">
        <v>0</v>
      </c>
      <c r="O14" s="255">
        <v>0</v>
      </c>
      <c r="P14" s="255">
        <v>0</v>
      </c>
      <c r="Q14" s="255">
        <v>0</v>
      </c>
      <c r="R14" s="255">
        <v>0</v>
      </c>
      <c r="S14" s="255">
        <v>0</v>
      </c>
      <c r="T14" s="255">
        <v>4</v>
      </c>
      <c r="U14" s="255">
        <v>11</v>
      </c>
      <c r="V14" s="255">
        <v>7</v>
      </c>
      <c r="W14" s="255">
        <v>0</v>
      </c>
      <c r="X14" s="255">
        <v>0</v>
      </c>
      <c r="Y14" s="255">
        <v>0</v>
      </c>
      <c r="Z14" s="255">
        <v>4</v>
      </c>
      <c r="AA14" s="255">
        <v>0</v>
      </c>
      <c r="AB14" s="255">
        <v>0</v>
      </c>
      <c r="AC14" s="255">
        <v>0</v>
      </c>
      <c r="AD14" s="255">
        <v>0</v>
      </c>
      <c r="AE14" s="255">
        <v>0</v>
      </c>
      <c r="AF14" s="255">
        <v>0</v>
      </c>
      <c r="AG14" s="255">
        <v>0</v>
      </c>
      <c r="AH14" s="255">
        <v>4</v>
      </c>
      <c r="AI14" s="255">
        <v>0</v>
      </c>
      <c r="AJ14" s="255">
        <v>0</v>
      </c>
      <c r="AK14" s="255">
        <v>0</v>
      </c>
      <c r="AL14" s="255">
        <v>0</v>
      </c>
      <c r="AM14" s="255">
        <v>0</v>
      </c>
      <c r="AN14" s="255">
        <v>0</v>
      </c>
      <c r="AO14" s="255">
        <v>6</v>
      </c>
      <c r="AP14" s="255">
        <v>1</v>
      </c>
      <c r="AQ14" s="255">
        <v>0</v>
      </c>
      <c r="AR14" s="255">
        <v>0</v>
      </c>
      <c r="AS14" s="255">
        <v>0</v>
      </c>
      <c r="AT14" s="255">
        <v>0</v>
      </c>
      <c r="AU14" s="255">
        <v>3</v>
      </c>
      <c r="AV14" s="255">
        <v>7</v>
      </c>
      <c r="AW14" s="255">
        <v>0</v>
      </c>
      <c r="AX14" s="255">
        <v>0</v>
      </c>
      <c r="AY14" s="255">
        <v>1</v>
      </c>
      <c r="AZ14" s="255">
        <v>0</v>
      </c>
      <c r="BA14" s="255">
        <v>0</v>
      </c>
      <c r="BB14" s="255">
        <v>0</v>
      </c>
      <c r="BC14" s="255">
        <v>0</v>
      </c>
      <c r="BD14" s="255">
        <v>0</v>
      </c>
      <c r="BE14" s="255">
        <v>0</v>
      </c>
      <c r="BF14" s="255">
        <v>0</v>
      </c>
      <c r="BG14" s="255">
        <v>0</v>
      </c>
      <c r="BH14" s="255">
        <v>0</v>
      </c>
      <c r="BI14" s="255">
        <v>0</v>
      </c>
      <c r="BJ14" s="255">
        <v>0</v>
      </c>
      <c r="BK14" s="255">
        <v>0</v>
      </c>
      <c r="BL14" s="255">
        <v>0</v>
      </c>
      <c r="BM14" s="255">
        <v>0</v>
      </c>
      <c r="BN14" s="255">
        <v>0</v>
      </c>
      <c r="BO14" s="255">
        <v>0</v>
      </c>
      <c r="BP14" s="255"/>
      <c r="BQ14" s="255"/>
      <c r="BR14" s="255"/>
      <c r="BS14" s="255"/>
      <c r="BT14" s="255"/>
      <c r="BU14" s="255"/>
      <c r="BV14" s="255"/>
      <c r="BW14" s="255"/>
      <c r="BX14" s="255"/>
    </row>
    <row r="15" spans="1:76" ht="25.5" x14ac:dyDescent="0.25">
      <c r="A15" s="256"/>
      <c r="B15" s="256"/>
      <c r="C15" s="286"/>
      <c r="D15" s="287" t="s">
        <v>210</v>
      </c>
      <c r="E15" s="255">
        <v>0</v>
      </c>
      <c r="F15" s="255">
        <v>0</v>
      </c>
      <c r="G15" s="255">
        <v>0</v>
      </c>
      <c r="H15" s="255">
        <v>0</v>
      </c>
      <c r="I15" s="255">
        <v>0</v>
      </c>
      <c r="J15" s="255">
        <v>0</v>
      </c>
      <c r="K15" s="255">
        <v>0</v>
      </c>
      <c r="L15" s="255">
        <v>0</v>
      </c>
      <c r="M15" s="255">
        <v>0</v>
      </c>
      <c r="N15" s="255">
        <v>0</v>
      </c>
      <c r="O15" s="255">
        <v>0</v>
      </c>
      <c r="P15" s="255">
        <v>0</v>
      </c>
      <c r="Q15" s="255">
        <v>0</v>
      </c>
      <c r="R15" s="255">
        <v>0</v>
      </c>
      <c r="S15" s="255">
        <v>0</v>
      </c>
      <c r="T15" s="255">
        <v>0</v>
      </c>
      <c r="U15" s="255">
        <v>0</v>
      </c>
      <c r="V15" s="255">
        <v>0</v>
      </c>
      <c r="W15" s="255">
        <v>0</v>
      </c>
      <c r="X15" s="255">
        <v>0</v>
      </c>
      <c r="Y15" s="255">
        <v>0</v>
      </c>
      <c r="Z15" s="255">
        <v>0</v>
      </c>
      <c r="AA15" s="255">
        <v>0</v>
      </c>
      <c r="AB15" s="255">
        <v>0</v>
      </c>
      <c r="AC15" s="255">
        <v>0</v>
      </c>
      <c r="AD15" s="255">
        <v>0</v>
      </c>
      <c r="AE15" s="255">
        <v>0</v>
      </c>
      <c r="AF15" s="255">
        <v>0</v>
      </c>
      <c r="AG15" s="255">
        <v>0</v>
      </c>
      <c r="AH15" s="255">
        <v>0</v>
      </c>
      <c r="AI15" s="255">
        <v>0</v>
      </c>
      <c r="AJ15" s="255">
        <v>0</v>
      </c>
      <c r="AK15" s="255">
        <v>0</v>
      </c>
      <c r="AL15" s="255">
        <v>0</v>
      </c>
      <c r="AM15" s="255">
        <v>0</v>
      </c>
      <c r="AN15" s="255">
        <v>0</v>
      </c>
      <c r="AO15" s="255">
        <v>0</v>
      </c>
      <c r="AP15" s="255">
        <v>0</v>
      </c>
      <c r="AQ15" s="255">
        <v>0</v>
      </c>
      <c r="AR15" s="255">
        <v>0</v>
      </c>
      <c r="AS15" s="255">
        <v>0</v>
      </c>
      <c r="AT15" s="255">
        <v>0</v>
      </c>
      <c r="AU15" s="255">
        <v>0</v>
      </c>
      <c r="AV15" s="255">
        <v>0</v>
      </c>
      <c r="AW15" s="255">
        <v>0</v>
      </c>
      <c r="AX15" s="255">
        <v>0</v>
      </c>
      <c r="AY15" s="255">
        <v>0</v>
      </c>
      <c r="AZ15" s="255">
        <v>0</v>
      </c>
      <c r="BA15" s="255">
        <v>0</v>
      </c>
      <c r="BB15" s="255">
        <v>0</v>
      </c>
      <c r="BC15" s="255">
        <v>0</v>
      </c>
      <c r="BD15" s="255">
        <v>0</v>
      </c>
      <c r="BE15" s="255">
        <v>0</v>
      </c>
      <c r="BF15" s="255"/>
      <c r="BG15" s="255">
        <v>0</v>
      </c>
      <c r="BH15" s="255">
        <v>0</v>
      </c>
      <c r="BI15" s="255">
        <v>0</v>
      </c>
      <c r="BJ15" s="255">
        <v>0</v>
      </c>
      <c r="BK15" s="255">
        <v>0</v>
      </c>
      <c r="BL15" s="255">
        <v>0</v>
      </c>
      <c r="BM15" s="255">
        <v>0</v>
      </c>
      <c r="BN15" s="255">
        <v>0</v>
      </c>
      <c r="BO15" s="255">
        <v>0</v>
      </c>
      <c r="BP15" s="255"/>
      <c r="BQ15" s="255"/>
      <c r="BR15" s="255"/>
      <c r="BS15" s="255"/>
      <c r="BT15" s="255"/>
      <c r="BU15" s="255"/>
      <c r="BV15" s="255"/>
      <c r="BW15" s="255"/>
      <c r="BX15" s="255"/>
    </row>
    <row r="16" spans="1:76" ht="40.5" customHeight="1" x14ac:dyDescent="0.25">
      <c r="A16" s="253">
        <v>3</v>
      </c>
      <c r="B16" s="253" t="s">
        <v>161</v>
      </c>
      <c r="C16" s="289" t="s">
        <v>206</v>
      </c>
      <c r="D16" s="289"/>
      <c r="E16" s="255">
        <f t="shared" ref="E16:O16" si="10">SUM(E17:E21)</f>
        <v>0</v>
      </c>
      <c r="F16" s="255">
        <f t="shared" si="10"/>
        <v>1</v>
      </c>
      <c r="G16" s="255">
        <f t="shared" si="10"/>
        <v>0</v>
      </c>
      <c r="H16" s="255">
        <f t="shared" si="10"/>
        <v>8</v>
      </c>
      <c r="I16" s="255">
        <f t="shared" si="10"/>
        <v>6</v>
      </c>
      <c r="J16" s="255">
        <f t="shared" si="10"/>
        <v>2</v>
      </c>
      <c r="K16" s="255">
        <f t="shared" si="10"/>
        <v>5</v>
      </c>
      <c r="L16" s="255">
        <f t="shared" si="10"/>
        <v>0</v>
      </c>
      <c r="M16" s="255">
        <f t="shared" si="10"/>
        <v>26</v>
      </c>
      <c r="N16" s="255">
        <f t="shared" si="10"/>
        <v>21</v>
      </c>
      <c r="O16" s="255">
        <f t="shared" si="10"/>
        <v>5</v>
      </c>
      <c r="P16" s="255">
        <f>SUM(P17:P21)</f>
        <v>14</v>
      </c>
      <c r="Q16" s="255">
        <f t="shared" ref="Q16:AA16" si="11">SUM(Q17:Q21)</f>
        <v>0</v>
      </c>
      <c r="R16" s="255">
        <f t="shared" si="11"/>
        <v>5</v>
      </c>
      <c r="S16" s="255">
        <f t="shared" si="11"/>
        <v>14</v>
      </c>
      <c r="T16" s="255">
        <f t="shared" si="11"/>
        <v>11</v>
      </c>
      <c r="U16" s="255">
        <f t="shared" si="11"/>
        <v>37</v>
      </c>
      <c r="V16" s="255">
        <f t="shared" si="11"/>
        <v>11</v>
      </c>
      <c r="W16" s="255">
        <f t="shared" si="11"/>
        <v>0</v>
      </c>
      <c r="X16" s="255">
        <f t="shared" si="11"/>
        <v>0</v>
      </c>
      <c r="Y16" s="255">
        <f t="shared" si="11"/>
        <v>0</v>
      </c>
      <c r="Z16" s="255">
        <f t="shared" si="11"/>
        <v>4</v>
      </c>
      <c r="AA16" s="255">
        <f t="shared" si="11"/>
        <v>6</v>
      </c>
      <c r="AB16" s="255">
        <f>SUM(AB17:AB21)</f>
        <v>5</v>
      </c>
      <c r="AC16" s="255">
        <f t="shared" ref="AC16:AM16" si="12">SUM(AC17:AC21)</f>
        <v>4</v>
      </c>
      <c r="AD16" s="255">
        <f t="shared" si="12"/>
        <v>26</v>
      </c>
      <c r="AE16" s="255">
        <f t="shared" si="12"/>
        <v>29</v>
      </c>
      <c r="AF16" s="255">
        <f t="shared" si="12"/>
        <v>10</v>
      </c>
      <c r="AG16" s="255">
        <f t="shared" si="12"/>
        <v>0</v>
      </c>
      <c r="AH16" s="255">
        <f t="shared" si="12"/>
        <v>0</v>
      </c>
      <c r="AI16" s="255">
        <f t="shared" si="12"/>
        <v>3</v>
      </c>
      <c r="AJ16" s="255">
        <f t="shared" si="12"/>
        <v>0</v>
      </c>
      <c r="AK16" s="255">
        <f t="shared" si="12"/>
        <v>12</v>
      </c>
      <c r="AL16" s="255">
        <f t="shared" si="12"/>
        <v>6</v>
      </c>
      <c r="AM16" s="255">
        <f t="shared" si="12"/>
        <v>4</v>
      </c>
      <c r="AN16" s="255">
        <f>SUM(AN17:AN21)</f>
        <v>8</v>
      </c>
      <c r="AO16" s="255">
        <v>27</v>
      </c>
      <c r="AP16" s="255">
        <v>0</v>
      </c>
      <c r="AQ16" s="255">
        <v>0</v>
      </c>
      <c r="AR16" s="255">
        <v>0</v>
      </c>
      <c r="AS16" s="255">
        <v>4</v>
      </c>
      <c r="AT16" s="255">
        <v>2</v>
      </c>
      <c r="AU16" s="255">
        <v>6</v>
      </c>
      <c r="AV16" s="255">
        <v>22</v>
      </c>
      <c r="AW16" s="255">
        <v>11</v>
      </c>
      <c r="AX16" s="255">
        <v>16</v>
      </c>
      <c r="AY16" s="255">
        <v>0</v>
      </c>
      <c r="AZ16" s="255">
        <v>0</v>
      </c>
      <c r="BA16" s="255">
        <f t="shared" ref="BA16:BK16" si="13">SUM(BA17:BA21)</f>
        <v>10</v>
      </c>
      <c r="BB16" s="255">
        <f t="shared" si="13"/>
        <v>0</v>
      </c>
      <c r="BC16" s="255">
        <f t="shared" si="13"/>
        <v>2</v>
      </c>
      <c r="BD16" s="255">
        <f t="shared" si="13"/>
        <v>0</v>
      </c>
      <c r="BE16" s="255">
        <f t="shared" si="13"/>
        <v>0</v>
      </c>
      <c r="BF16" s="255">
        <f t="shared" si="13"/>
        <v>9</v>
      </c>
      <c r="BG16" s="255">
        <f t="shared" si="13"/>
        <v>1</v>
      </c>
      <c r="BH16" s="255">
        <f t="shared" si="13"/>
        <v>2</v>
      </c>
      <c r="BI16" s="255">
        <f t="shared" si="13"/>
        <v>0</v>
      </c>
      <c r="BJ16" s="255">
        <f t="shared" si="13"/>
        <v>9</v>
      </c>
      <c r="BK16" s="255">
        <f t="shared" si="13"/>
        <v>2</v>
      </c>
      <c r="BL16" s="255">
        <f>SUM(BL17:BL21)</f>
        <v>3</v>
      </c>
      <c r="BM16" s="255">
        <f t="shared" ref="BM16:BW16" si="14">SUM(BM17:BM21)</f>
        <v>4</v>
      </c>
      <c r="BN16" s="255">
        <f t="shared" si="14"/>
        <v>3</v>
      </c>
      <c r="BO16" s="255">
        <f t="shared" si="14"/>
        <v>5</v>
      </c>
      <c r="BP16" s="255">
        <f t="shared" si="14"/>
        <v>0</v>
      </c>
      <c r="BQ16" s="255">
        <f t="shared" si="14"/>
        <v>0</v>
      </c>
      <c r="BR16" s="255">
        <f t="shared" si="14"/>
        <v>0</v>
      </c>
      <c r="BS16" s="255">
        <f t="shared" si="14"/>
        <v>0</v>
      </c>
      <c r="BT16" s="255">
        <f t="shared" si="14"/>
        <v>0</v>
      </c>
      <c r="BU16" s="255">
        <f t="shared" si="14"/>
        <v>0</v>
      </c>
      <c r="BV16" s="255">
        <f t="shared" si="14"/>
        <v>0</v>
      </c>
      <c r="BW16" s="255">
        <f t="shared" si="14"/>
        <v>0</v>
      </c>
      <c r="BX16" s="255">
        <f>SUM(BX17:BX21)</f>
        <v>0</v>
      </c>
    </row>
    <row r="17" spans="1:76" ht="17.25" customHeight="1" x14ac:dyDescent="0.25">
      <c r="A17" s="256"/>
      <c r="B17" s="256"/>
      <c r="C17" s="284" t="s">
        <v>207</v>
      </c>
      <c r="D17" s="288" t="s">
        <v>208</v>
      </c>
      <c r="E17" s="255">
        <v>0</v>
      </c>
      <c r="F17" s="255">
        <v>1</v>
      </c>
      <c r="G17" s="290">
        <v>0</v>
      </c>
      <c r="H17" s="290">
        <v>3</v>
      </c>
      <c r="I17" s="290">
        <v>6</v>
      </c>
      <c r="J17" s="290">
        <v>2</v>
      </c>
      <c r="K17" s="290">
        <v>5</v>
      </c>
      <c r="L17" s="290">
        <v>0</v>
      </c>
      <c r="M17" s="290">
        <v>20</v>
      </c>
      <c r="N17" s="290">
        <v>5</v>
      </c>
      <c r="O17" s="290">
        <v>3</v>
      </c>
      <c r="P17" s="290">
        <v>0</v>
      </c>
      <c r="Q17" s="255">
        <v>0</v>
      </c>
      <c r="R17" s="255">
        <v>3</v>
      </c>
      <c r="S17" s="290">
        <v>6</v>
      </c>
      <c r="T17" s="290">
        <v>4</v>
      </c>
      <c r="U17" s="290">
        <v>24</v>
      </c>
      <c r="V17" s="290">
        <v>10</v>
      </c>
      <c r="W17" s="290">
        <v>0</v>
      </c>
      <c r="X17" s="290">
        <v>0</v>
      </c>
      <c r="Y17" s="290">
        <v>0</v>
      </c>
      <c r="Z17" s="290">
        <v>3</v>
      </c>
      <c r="AA17" s="290">
        <v>2</v>
      </c>
      <c r="AB17" s="290">
        <v>2</v>
      </c>
      <c r="AC17" s="255">
        <v>2</v>
      </c>
      <c r="AD17" s="255">
        <v>17</v>
      </c>
      <c r="AE17" s="290">
        <v>6</v>
      </c>
      <c r="AF17" s="290">
        <v>2</v>
      </c>
      <c r="AG17" s="290">
        <v>0</v>
      </c>
      <c r="AH17" s="290">
        <v>0</v>
      </c>
      <c r="AI17" s="290">
        <v>3</v>
      </c>
      <c r="AJ17" s="290">
        <v>0</v>
      </c>
      <c r="AK17" s="290">
        <v>3</v>
      </c>
      <c r="AL17" s="290">
        <v>5</v>
      </c>
      <c r="AM17" s="290">
        <v>3</v>
      </c>
      <c r="AN17" s="290">
        <v>6</v>
      </c>
      <c r="AO17" s="255">
        <v>9</v>
      </c>
      <c r="AP17" s="255">
        <v>0</v>
      </c>
      <c r="AQ17" s="290">
        <v>0</v>
      </c>
      <c r="AR17" s="290">
        <v>0</v>
      </c>
      <c r="AS17" s="290">
        <v>0</v>
      </c>
      <c r="AT17" s="290">
        <v>1</v>
      </c>
      <c r="AU17" s="290">
        <v>3</v>
      </c>
      <c r="AV17" s="290">
        <v>19</v>
      </c>
      <c r="AW17" s="290">
        <v>7</v>
      </c>
      <c r="AX17" s="290">
        <v>9</v>
      </c>
      <c r="AY17" s="290">
        <v>0</v>
      </c>
      <c r="AZ17" s="290">
        <v>0</v>
      </c>
      <c r="BA17" s="255">
        <v>9</v>
      </c>
      <c r="BB17" s="255">
        <v>0</v>
      </c>
      <c r="BC17" s="290">
        <v>2</v>
      </c>
      <c r="BD17" s="290">
        <v>0</v>
      </c>
      <c r="BE17" s="290">
        <v>0</v>
      </c>
      <c r="BF17" s="290">
        <v>8</v>
      </c>
      <c r="BG17" s="290">
        <v>1</v>
      </c>
      <c r="BH17" s="290">
        <v>2</v>
      </c>
      <c r="BI17" s="290">
        <v>0</v>
      </c>
      <c r="BJ17" s="290">
        <v>1</v>
      </c>
      <c r="BK17" s="290">
        <v>2</v>
      </c>
      <c r="BL17" s="290">
        <v>3</v>
      </c>
      <c r="BM17" s="255">
        <v>3</v>
      </c>
      <c r="BN17" s="255">
        <v>3</v>
      </c>
      <c r="BO17" s="290">
        <v>0</v>
      </c>
      <c r="BP17" s="290"/>
      <c r="BQ17" s="290"/>
      <c r="BR17" s="290"/>
      <c r="BS17" s="290"/>
      <c r="BT17" s="290"/>
      <c r="BU17" s="290"/>
      <c r="BV17" s="290"/>
      <c r="BW17" s="290"/>
      <c r="BX17" s="290"/>
    </row>
    <row r="18" spans="1:76" ht="18" customHeight="1" x14ac:dyDescent="0.25">
      <c r="A18" s="256"/>
      <c r="B18" s="256"/>
      <c r="C18" s="284"/>
      <c r="D18" s="254" t="s">
        <v>28</v>
      </c>
      <c r="E18" s="255">
        <v>0</v>
      </c>
      <c r="F18" s="255">
        <v>0</v>
      </c>
      <c r="G18" s="290">
        <v>0</v>
      </c>
      <c r="H18" s="290">
        <v>5</v>
      </c>
      <c r="I18" s="290">
        <v>0</v>
      </c>
      <c r="J18" s="290">
        <v>0</v>
      </c>
      <c r="K18" s="290">
        <v>0</v>
      </c>
      <c r="L18" s="290">
        <v>0</v>
      </c>
      <c r="M18" s="290">
        <v>6</v>
      </c>
      <c r="N18" s="290">
        <v>7</v>
      </c>
      <c r="O18" s="290">
        <v>0</v>
      </c>
      <c r="P18" s="290">
        <v>0</v>
      </c>
      <c r="Q18" s="255">
        <v>0</v>
      </c>
      <c r="R18" s="255">
        <v>2</v>
      </c>
      <c r="S18" s="290">
        <v>8</v>
      </c>
      <c r="T18" s="290">
        <v>6</v>
      </c>
      <c r="U18" s="290">
        <v>12</v>
      </c>
      <c r="V18" s="290">
        <v>1</v>
      </c>
      <c r="W18" s="290">
        <v>0</v>
      </c>
      <c r="X18" s="290">
        <v>0</v>
      </c>
      <c r="Y18" s="290">
        <v>0</v>
      </c>
      <c r="Z18" s="290">
        <v>0</v>
      </c>
      <c r="AA18" s="290">
        <v>4</v>
      </c>
      <c r="AB18" s="290">
        <v>3</v>
      </c>
      <c r="AC18" s="255">
        <v>2</v>
      </c>
      <c r="AD18" s="255">
        <v>9</v>
      </c>
      <c r="AE18" s="290">
        <v>5</v>
      </c>
      <c r="AF18" s="290">
        <v>1</v>
      </c>
      <c r="AG18" s="290">
        <v>0</v>
      </c>
      <c r="AH18" s="290">
        <v>0</v>
      </c>
      <c r="AI18" s="290">
        <v>0</v>
      </c>
      <c r="AJ18" s="290">
        <v>0</v>
      </c>
      <c r="AK18" s="290">
        <v>7</v>
      </c>
      <c r="AL18" s="290">
        <v>1</v>
      </c>
      <c r="AM18" s="290">
        <v>1</v>
      </c>
      <c r="AN18" s="290">
        <v>2</v>
      </c>
      <c r="AO18" s="255">
        <v>1</v>
      </c>
      <c r="AP18" s="255">
        <v>0</v>
      </c>
      <c r="AQ18" s="290">
        <v>0</v>
      </c>
      <c r="AR18" s="290">
        <v>0</v>
      </c>
      <c r="AS18" s="290">
        <v>4</v>
      </c>
      <c r="AT18" s="290">
        <v>1</v>
      </c>
      <c r="AU18" s="290">
        <v>3</v>
      </c>
      <c r="AV18" s="290">
        <v>3</v>
      </c>
      <c r="AW18" s="290">
        <v>4</v>
      </c>
      <c r="AX18" s="290">
        <v>2</v>
      </c>
      <c r="AY18" s="290">
        <v>0</v>
      </c>
      <c r="AZ18" s="290">
        <v>0</v>
      </c>
      <c r="BA18" s="255">
        <v>1</v>
      </c>
      <c r="BB18" s="255">
        <v>0</v>
      </c>
      <c r="BC18" s="290">
        <v>0</v>
      </c>
      <c r="BD18" s="290">
        <v>0</v>
      </c>
      <c r="BE18" s="290">
        <v>0</v>
      </c>
      <c r="BF18" s="290">
        <v>1</v>
      </c>
      <c r="BG18" s="290">
        <v>0</v>
      </c>
      <c r="BH18" s="290">
        <v>0</v>
      </c>
      <c r="BI18" s="290">
        <v>0</v>
      </c>
      <c r="BJ18" s="290">
        <v>0</v>
      </c>
      <c r="BK18" s="290">
        <v>0</v>
      </c>
      <c r="BL18" s="290">
        <v>0</v>
      </c>
      <c r="BM18" s="255">
        <v>1</v>
      </c>
      <c r="BN18" s="255">
        <v>0</v>
      </c>
      <c r="BO18" s="290">
        <v>4</v>
      </c>
      <c r="BP18" s="290"/>
      <c r="BQ18" s="290"/>
      <c r="BR18" s="290"/>
      <c r="BS18" s="290"/>
      <c r="BT18" s="290"/>
      <c r="BU18" s="290"/>
      <c r="BV18" s="290"/>
      <c r="BW18" s="290"/>
      <c r="BX18" s="290"/>
    </row>
    <row r="19" spans="1:76" ht="15" customHeight="1" x14ac:dyDescent="0.25">
      <c r="A19" s="256"/>
      <c r="B19" s="256"/>
      <c r="C19" s="284"/>
      <c r="D19" s="254" t="s">
        <v>182</v>
      </c>
      <c r="E19" s="255">
        <v>0</v>
      </c>
      <c r="F19" s="255">
        <v>0</v>
      </c>
      <c r="G19" s="255">
        <v>0</v>
      </c>
      <c r="H19" s="255">
        <v>0</v>
      </c>
      <c r="I19" s="255">
        <v>0</v>
      </c>
      <c r="J19" s="255">
        <v>0</v>
      </c>
      <c r="K19" s="255">
        <v>0</v>
      </c>
      <c r="L19" s="255">
        <v>0</v>
      </c>
      <c r="M19" s="255">
        <v>0</v>
      </c>
      <c r="N19" s="255">
        <v>9</v>
      </c>
      <c r="O19" s="255">
        <v>2</v>
      </c>
      <c r="P19" s="255">
        <v>14</v>
      </c>
      <c r="Q19" s="255">
        <v>0</v>
      </c>
      <c r="R19" s="255">
        <v>0</v>
      </c>
      <c r="S19" s="255">
        <v>0</v>
      </c>
      <c r="T19" s="255">
        <v>1</v>
      </c>
      <c r="U19" s="255">
        <v>1</v>
      </c>
      <c r="V19" s="255">
        <v>0</v>
      </c>
      <c r="W19" s="255">
        <v>0</v>
      </c>
      <c r="X19" s="255">
        <v>0</v>
      </c>
      <c r="Y19" s="255">
        <v>0</v>
      </c>
      <c r="Z19" s="255">
        <v>1</v>
      </c>
      <c r="AA19" s="255">
        <v>0</v>
      </c>
      <c r="AB19" s="255">
        <v>0</v>
      </c>
      <c r="AC19" s="255">
        <v>0</v>
      </c>
      <c r="AD19" s="255">
        <v>0</v>
      </c>
      <c r="AE19" s="255">
        <v>18</v>
      </c>
      <c r="AF19" s="255">
        <v>7</v>
      </c>
      <c r="AG19" s="255">
        <v>0</v>
      </c>
      <c r="AH19" s="255">
        <v>0</v>
      </c>
      <c r="AI19" s="255">
        <v>0</v>
      </c>
      <c r="AJ19" s="255">
        <v>0</v>
      </c>
      <c r="AK19" s="255">
        <v>2</v>
      </c>
      <c r="AL19" s="255">
        <v>0</v>
      </c>
      <c r="AM19" s="255">
        <v>0</v>
      </c>
      <c r="AN19" s="255">
        <v>0</v>
      </c>
      <c r="AO19" s="255">
        <v>7</v>
      </c>
      <c r="AP19" s="255">
        <v>0</v>
      </c>
      <c r="AQ19" s="255">
        <v>0</v>
      </c>
      <c r="AR19" s="255">
        <v>0</v>
      </c>
      <c r="AS19" s="255">
        <v>0</v>
      </c>
      <c r="AT19" s="255">
        <v>0</v>
      </c>
      <c r="AU19" s="255">
        <v>0</v>
      </c>
      <c r="AV19" s="255">
        <v>0</v>
      </c>
      <c r="AW19" s="255">
        <v>0</v>
      </c>
      <c r="AX19" s="255">
        <v>5</v>
      </c>
      <c r="AY19" s="255">
        <v>0</v>
      </c>
      <c r="AZ19" s="255">
        <v>0</v>
      </c>
      <c r="BA19" s="255">
        <v>0</v>
      </c>
      <c r="BB19" s="255">
        <v>0</v>
      </c>
      <c r="BC19" s="255">
        <v>0</v>
      </c>
      <c r="BD19" s="255">
        <v>0</v>
      </c>
      <c r="BE19" s="255">
        <v>0</v>
      </c>
      <c r="BF19" s="255">
        <v>0</v>
      </c>
      <c r="BG19" s="255">
        <v>0</v>
      </c>
      <c r="BH19" s="255">
        <v>0</v>
      </c>
      <c r="BI19" s="255">
        <v>0</v>
      </c>
      <c r="BJ19" s="255">
        <v>8</v>
      </c>
      <c r="BK19" s="255">
        <v>0</v>
      </c>
      <c r="BL19" s="255">
        <v>0</v>
      </c>
      <c r="BM19" s="255">
        <v>0</v>
      </c>
      <c r="BN19" s="255">
        <v>0</v>
      </c>
      <c r="BO19" s="255">
        <v>1</v>
      </c>
      <c r="BP19" s="255"/>
      <c r="BQ19" s="255"/>
      <c r="BR19" s="255"/>
      <c r="BS19" s="255"/>
      <c r="BT19" s="255"/>
      <c r="BU19" s="255"/>
      <c r="BV19" s="255"/>
      <c r="BW19" s="255"/>
      <c r="BX19" s="255"/>
    </row>
    <row r="20" spans="1:76" x14ac:dyDescent="0.25">
      <c r="A20" s="256"/>
      <c r="B20" s="256"/>
      <c r="C20" s="284"/>
      <c r="D20" s="254" t="s">
        <v>209</v>
      </c>
      <c r="E20" s="255">
        <v>0</v>
      </c>
      <c r="F20" s="255">
        <v>0</v>
      </c>
      <c r="G20" s="255">
        <v>0</v>
      </c>
      <c r="H20" s="255">
        <v>0</v>
      </c>
      <c r="I20" s="255">
        <v>0</v>
      </c>
      <c r="J20" s="255">
        <v>0</v>
      </c>
      <c r="K20" s="255">
        <v>0</v>
      </c>
      <c r="L20" s="255">
        <v>0</v>
      </c>
      <c r="M20" s="255">
        <v>0</v>
      </c>
      <c r="N20" s="255">
        <v>0</v>
      </c>
      <c r="O20" s="255">
        <v>0</v>
      </c>
      <c r="P20" s="255">
        <v>0</v>
      </c>
      <c r="Q20" s="255">
        <v>0</v>
      </c>
      <c r="R20" s="255">
        <v>0</v>
      </c>
      <c r="S20" s="255">
        <v>0</v>
      </c>
      <c r="T20" s="255">
        <v>0</v>
      </c>
      <c r="U20" s="255">
        <v>0</v>
      </c>
      <c r="V20" s="255">
        <v>0</v>
      </c>
      <c r="W20" s="255">
        <v>0</v>
      </c>
      <c r="X20" s="255">
        <v>0</v>
      </c>
      <c r="Y20" s="255">
        <v>0</v>
      </c>
      <c r="Z20" s="255">
        <v>0</v>
      </c>
      <c r="AA20" s="255">
        <v>0</v>
      </c>
      <c r="AB20" s="255">
        <v>0</v>
      </c>
      <c r="AC20" s="255">
        <v>0</v>
      </c>
      <c r="AD20" s="255">
        <v>0</v>
      </c>
      <c r="AE20" s="255">
        <v>0</v>
      </c>
      <c r="AF20" s="255">
        <v>0</v>
      </c>
      <c r="AG20" s="255">
        <v>0</v>
      </c>
      <c r="AH20" s="255">
        <v>0</v>
      </c>
      <c r="AI20" s="255">
        <v>0</v>
      </c>
      <c r="AJ20" s="255">
        <v>0</v>
      </c>
      <c r="AK20" s="255">
        <v>0</v>
      </c>
      <c r="AL20" s="255">
        <v>0</v>
      </c>
      <c r="AM20" s="255">
        <v>0</v>
      </c>
      <c r="AN20" s="255">
        <v>0</v>
      </c>
      <c r="AO20" s="255">
        <v>10</v>
      </c>
      <c r="AP20" s="255">
        <v>0</v>
      </c>
      <c r="AQ20" s="255">
        <v>0</v>
      </c>
      <c r="AR20" s="255">
        <v>0</v>
      </c>
      <c r="AS20" s="255">
        <v>0</v>
      </c>
      <c r="AT20" s="255">
        <v>0</v>
      </c>
      <c r="AU20" s="255">
        <v>0</v>
      </c>
      <c r="AV20" s="255">
        <v>0</v>
      </c>
      <c r="AW20" s="255">
        <v>0</v>
      </c>
      <c r="AX20" s="255">
        <v>0</v>
      </c>
      <c r="AY20" s="255">
        <v>0</v>
      </c>
      <c r="AZ20" s="255">
        <v>0</v>
      </c>
      <c r="BA20" s="255">
        <v>0</v>
      </c>
      <c r="BB20" s="255">
        <v>0</v>
      </c>
      <c r="BC20" s="255">
        <v>0</v>
      </c>
      <c r="BD20" s="255">
        <v>0</v>
      </c>
      <c r="BE20" s="255">
        <v>0</v>
      </c>
      <c r="BF20" s="255">
        <v>0</v>
      </c>
      <c r="BG20" s="255">
        <v>0</v>
      </c>
      <c r="BH20" s="255">
        <v>0</v>
      </c>
      <c r="BI20" s="255">
        <v>0</v>
      </c>
      <c r="BJ20" s="255"/>
      <c r="BK20" s="255">
        <v>0</v>
      </c>
      <c r="BL20" s="255">
        <v>0</v>
      </c>
      <c r="BM20" s="255">
        <v>0</v>
      </c>
      <c r="BN20" s="255">
        <v>0</v>
      </c>
      <c r="BO20" s="255">
        <v>0</v>
      </c>
      <c r="BP20" s="255"/>
      <c r="BQ20" s="255"/>
      <c r="BR20" s="255"/>
      <c r="BS20" s="255"/>
      <c r="BT20" s="255"/>
      <c r="BU20" s="255"/>
      <c r="BV20" s="255"/>
      <c r="BW20" s="255"/>
      <c r="BX20" s="255"/>
    </row>
    <row r="21" spans="1:76" ht="32.25" customHeight="1" x14ac:dyDescent="0.25">
      <c r="A21" s="256"/>
      <c r="B21" s="256"/>
      <c r="C21" s="286"/>
      <c r="D21" s="287" t="s">
        <v>210</v>
      </c>
      <c r="E21" s="255">
        <v>0</v>
      </c>
      <c r="F21" s="255">
        <v>0</v>
      </c>
      <c r="G21" s="255">
        <v>0</v>
      </c>
      <c r="H21" s="255">
        <v>0</v>
      </c>
      <c r="I21" s="255">
        <v>0</v>
      </c>
      <c r="J21" s="255">
        <v>0</v>
      </c>
      <c r="K21" s="255">
        <v>0</v>
      </c>
      <c r="L21" s="255">
        <v>0</v>
      </c>
      <c r="M21" s="255">
        <v>0</v>
      </c>
      <c r="N21" s="255">
        <v>0</v>
      </c>
      <c r="O21" s="255">
        <v>0</v>
      </c>
      <c r="P21" s="255">
        <v>0</v>
      </c>
      <c r="Q21" s="255">
        <v>0</v>
      </c>
      <c r="R21" s="255">
        <v>0</v>
      </c>
      <c r="S21" s="255">
        <v>0</v>
      </c>
      <c r="T21" s="255">
        <v>0</v>
      </c>
      <c r="U21" s="255">
        <v>0</v>
      </c>
      <c r="V21" s="255">
        <v>0</v>
      </c>
      <c r="W21" s="255">
        <v>0</v>
      </c>
      <c r="X21" s="255">
        <v>0</v>
      </c>
      <c r="Y21" s="255">
        <v>0</v>
      </c>
      <c r="Z21" s="255">
        <v>0</v>
      </c>
      <c r="AA21" s="255">
        <v>0</v>
      </c>
      <c r="AB21" s="255">
        <v>0</v>
      </c>
      <c r="AC21" s="255">
        <v>0</v>
      </c>
      <c r="AD21" s="255">
        <v>0</v>
      </c>
      <c r="AE21" s="255">
        <v>0</v>
      </c>
      <c r="AF21" s="255">
        <v>0</v>
      </c>
      <c r="AG21" s="255">
        <v>0</v>
      </c>
      <c r="AH21" s="255">
        <v>0</v>
      </c>
      <c r="AI21" s="255">
        <v>0</v>
      </c>
      <c r="AJ21" s="255">
        <v>0</v>
      </c>
      <c r="AK21" s="255">
        <v>0</v>
      </c>
      <c r="AL21" s="255">
        <v>0</v>
      </c>
      <c r="AM21" s="255">
        <v>0</v>
      </c>
      <c r="AN21" s="255">
        <v>0</v>
      </c>
      <c r="AO21" s="255">
        <v>0</v>
      </c>
      <c r="AP21" s="255">
        <v>0</v>
      </c>
      <c r="AQ21" s="255">
        <v>0</v>
      </c>
      <c r="AR21" s="255">
        <v>0</v>
      </c>
      <c r="AS21" s="255">
        <v>0</v>
      </c>
      <c r="AT21" s="255">
        <v>0</v>
      </c>
      <c r="AU21" s="255">
        <v>0</v>
      </c>
      <c r="AV21" s="255">
        <v>0</v>
      </c>
      <c r="AW21" s="255">
        <v>0</v>
      </c>
      <c r="AX21" s="255">
        <v>0</v>
      </c>
      <c r="AY21" s="255">
        <v>0</v>
      </c>
      <c r="AZ21" s="255">
        <v>0</v>
      </c>
      <c r="BA21" s="255">
        <v>0</v>
      </c>
      <c r="BB21" s="255">
        <v>0</v>
      </c>
      <c r="BC21" s="255">
        <v>0</v>
      </c>
      <c r="BD21" s="255">
        <v>0</v>
      </c>
      <c r="BE21" s="255">
        <v>0</v>
      </c>
      <c r="BF21" s="255">
        <v>0</v>
      </c>
      <c r="BG21" s="255">
        <v>0</v>
      </c>
      <c r="BH21" s="255">
        <v>0</v>
      </c>
      <c r="BI21" s="255">
        <v>0</v>
      </c>
      <c r="BJ21" s="255">
        <v>0</v>
      </c>
      <c r="BK21" s="255">
        <v>0</v>
      </c>
      <c r="BL21" s="255">
        <v>0</v>
      </c>
      <c r="BM21" s="255">
        <v>0</v>
      </c>
      <c r="BN21" s="255">
        <v>0</v>
      </c>
      <c r="BO21" s="255">
        <v>0</v>
      </c>
      <c r="BP21" s="255"/>
      <c r="BQ21" s="255"/>
      <c r="BR21" s="255"/>
      <c r="BS21" s="255"/>
      <c r="BT21" s="255"/>
      <c r="BU21" s="255"/>
      <c r="BV21" s="255"/>
      <c r="BW21" s="255"/>
      <c r="BX21" s="255"/>
    </row>
    <row r="22" spans="1:76" ht="38.25" customHeight="1" x14ac:dyDescent="0.25">
      <c r="A22" s="253">
        <v>4</v>
      </c>
      <c r="B22" s="253" t="s">
        <v>162</v>
      </c>
      <c r="C22" s="291" t="s">
        <v>206</v>
      </c>
      <c r="D22" s="292"/>
      <c r="E22" s="255">
        <f t="shared" ref="E22:O22" si="15">SUM(E23:E27)</f>
        <v>24</v>
      </c>
      <c r="F22" s="255">
        <f t="shared" si="15"/>
        <v>1</v>
      </c>
      <c r="G22" s="255">
        <f t="shared" si="15"/>
        <v>30</v>
      </c>
      <c r="H22" s="255">
        <f t="shared" si="15"/>
        <v>45</v>
      </c>
      <c r="I22" s="255">
        <f t="shared" si="15"/>
        <v>31</v>
      </c>
      <c r="J22" s="255">
        <f t="shared" si="15"/>
        <v>27</v>
      </c>
      <c r="K22" s="255">
        <f t="shared" si="15"/>
        <v>0</v>
      </c>
      <c r="L22" s="255">
        <f t="shared" si="15"/>
        <v>34</v>
      </c>
      <c r="M22" s="255">
        <f t="shared" si="15"/>
        <v>28</v>
      </c>
      <c r="N22" s="255">
        <f t="shared" si="15"/>
        <v>69</v>
      </c>
      <c r="O22" s="255">
        <f t="shared" si="15"/>
        <v>58</v>
      </c>
      <c r="P22" s="255">
        <f>SUM(P23:P27)</f>
        <v>58</v>
      </c>
      <c r="Q22" s="255">
        <f t="shared" ref="Q22:AA22" si="16">SUM(Q23:Q27)</f>
        <v>89</v>
      </c>
      <c r="R22" s="255">
        <f t="shared" si="16"/>
        <v>77</v>
      </c>
      <c r="S22" s="255">
        <f t="shared" si="16"/>
        <v>91</v>
      </c>
      <c r="T22" s="255">
        <f t="shared" si="16"/>
        <v>104</v>
      </c>
      <c r="U22" s="255">
        <f t="shared" si="16"/>
        <v>87</v>
      </c>
      <c r="V22" s="255">
        <f t="shared" si="16"/>
        <v>86</v>
      </c>
      <c r="W22" s="255">
        <f t="shared" si="16"/>
        <v>38</v>
      </c>
      <c r="X22" s="255">
        <f t="shared" si="16"/>
        <v>117</v>
      </c>
      <c r="Y22" s="255">
        <f t="shared" si="16"/>
        <v>157</v>
      </c>
      <c r="Z22" s="255">
        <f t="shared" si="16"/>
        <v>122</v>
      </c>
      <c r="AA22" s="255">
        <f t="shared" si="16"/>
        <v>94</v>
      </c>
      <c r="AB22" s="255">
        <f>SUM(AB23:AB27)</f>
        <v>88</v>
      </c>
      <c r="AC22" s="255">
        <f t="shared" ref="AC22:AM22" si="17">SUM(AC23:AC27)</f>
        <v>104</v>
      </c>
      <c r="AD22" s="255">
        <f t="shared" si="17"/>
        <v>116</v>
      </c>
      <c r="AE22" s="255">
        <f t="shared" si="17"/>
        <v>161</v>
      </c>
      <c r="AF22" s="255">
        <f t="shared" si="17"/>
        <v>127</v>
      </c>
      <c r="AG22" s="255">
        <f t="shared" si="17"/>
        <v>91</v>
      </c>
      <c r="AH22" s="255">
        <f t="shared" si="17"/>
        <v>114</v>
      </c>
      <c r="AI22" s="255">
        <f t="shared" si="17"/>
        <v>20</v>
      </c>
      <c r="AJ22" s="255">
        <f t="shared" si="17"/>
        <v>168</v>
      </c>
      <c r="AK22" s="255">
        <f t="shared" si="17"/>
        <v>129</v>
      </c>
      <c r="AL22" s="255">
        <f t="shared" si="17"/>
        <v>55</v>
      </c>
      <c r="AM22" s="255">
        <f t="shared" si="17"/>
        <v>84</v>
      </c>
      <c r="AN22" s="255">
        <f>SUM(AN23:AN27)</f>
        <v>72</v>
      </c>
      <c r="AO22" s="255">
        <v>159</v>
      </c>
      <c r="AP22" s="255">
        <v>41</v>
      </c>
      <c r="AQ22" s="255">
        <v>10</v>
      </c>
      <c r="AR22" s="255">
        <v>27</v>
      </c>
      <c r="AS22" s="255">
        <v>85</v>
      </c>
      <c r="AT22" s="255">
        <v>45</v>
      </c>
      <c r="AU22" s="255">
        <v>36</v>
      </c>
      <c r="AV22" s="255">
        <v>69</v>
      </c>
      <c r="AW22" s="255">
        <v>90</v>
      </c>
      <c r="AX22" s="255">
        <v>0</v>
      </c>
      <c r="AY22" s="255">
        <v>16</v>
      </c>
      <c r="AZ22" s="255">
        <v>30</v>
      </c>
      <c r="BA22" s="255">
        <f t="shared" ref="BA22:BK22" si="18">SUM(BA23:BA27)</f>
        <v>30</v>
      </c>
      <c r="BB22" s="255">
        <f t="shared" si="18"/>
        <v>115</v>
      </c>
      <c r="BC22" s="255">
        <f t="shared" si="18"/>
        <v>10</v>
      </c>
      <c r="BD22" s="255">
        <f t="shared" si="18"/>
        <v>0</v>
      </c>
      <c r="BE22" s="255">
        <f t="shared" si="18"/>
        <v>0</v>
      </c>
      <c r="BF22" s="255">
        <f t="shared" si="18"/>
        <v>10</v>
      </c>
      <c r="BG22" s="255">
        <f t="shared" si="18"/>
        <v>12</v>
      </c>
      <c r="BH22" s="255">
        <f t="shared" si="18"/>
        <v>46</v>
      </c>
      <c r="BI22" s="255">
        <f t="shared" si="18"/>
        <v>40</v>
      </c>
      <c r="BJ22" s="255">
        <f t="shared" si="18"/>
        <v>20</v>
      </c>
      <c r="BK22" s="255">
        <f t="shared" si="18"/>
        <v>132</v>
      </c>
      <c r="BL22" s="255">
        <f>SUM(BL23:BL27)</f>
        <v>120</v>
      </c>
      <c r="BM22" s="255">
        <f t="shared" ref="BM22:BW22" si="19">SUM(BM23:BM27)</f>
        <v>104</v>
      </c>
      <c r="BN22" s="255">
        <f t="shared" si="19"/>
        <v>89</v>
      </c>
      <c r="BO22" s="255">
        <f t="shared" si="19"/>
        <v>171</v>
      </c>
      <c r="BP22" s="255">
        <f t="shared" si="19"/>
        <v>0</v>
      </c>
      <c r="BQ22" s="255">
        <f t="shared" si="19"/>
        <v>0</v>
      </c>
      <c r="BR22" s="255">
        <f t="shared" si="19"/>
        <v>0</v>
      </c>
      <c r="BS22" s="255">
        <f t="shared" si="19"/>
        <v>0</v>
      </c>
      <c r="BT22" s="255">
        <f t="shared" si="19"/>
        <v>0</v>
      </c>
      <c r="BU22" s="255">
        <f t="shared" si="19"/>
        <v>0</v>
      </c>
      <c r="BV22" s="255">
        <f t="shared" si="19"/>
        <v>0</v>
      </c>
      <c r="BW22" s="255">
        <f t="shared" si="19"/>
        <v>0</v>
      </c>
      <c r="BX22" s="255">
        <f>SUM(BX23:BX27)</f>
        <v>0</v>
      </c>
    </row>
    <row r="23" spans="1:76" x14ac:dyDescent="0.25">
      <c r="A23" s="256"/>
      <c r="B23" s="256"/>
      <c r="C23" s="293" t="s">
        <v>207</v>
      </c>
      <c r="D23" s="254" t="s">
        <v>208</v>
      </c>
      <c r="E23" s="255">
        <v>11</v>
      </c>
      <c r="F23" s="255">
        <v>1</v>
      </c>
      <c r="G23" s="255">
        <v>16</v>
      </c>
      <c r="H23" s="255">
        <v>30</v>
      </c>
      <c r="I23" s="255">
        <v>15</v>
      </c>
      <c r="J23" s="255">
        <v>16</v>
      </c>
      <c r="K23" s="255">
        <v>0</v>
      </c>
      <c r="L23" s="255">
        <v>3</v>
      </c>
      <c r="M23" s="255">
        <v>17</v>
      </c>
      <c r="N23" s="255">
        <v>20</v>
      </c>
      <c r="O23" s="255">
        <v>23</v>
      </c>
      <c r="P23" s="255">
        <v>0</v>
      </c>
      <c r="Q23" s="255">
        <v>16</v>
      </c>
      <c r="R23" s="255">
        <v>17</v>
      </c>
      <c r="S23" s="255">
        <v>24</v>
      </c>
      <c r="T23" s="16">
        <v>9</v>
      </c>
      <c r="U23" s="255">
        <v>40</v>
      </c>
      <c r="V23" s="255">
        <v>51</v>
      </c>
      <c r="W23" s="255">
        <v>12</v>
      </c>
      <c r="X23" s="255">
        <v>23</v>
      </c>
      <c r="Y23" s="255">
        <v>35</v>
      </c>
      <c r="Z23" s="255">
        <v>36</v>
      </c>
      <c r="AA23" s="255">
        <v>22</v>
      </c>
      <c r="AB23" s="255">
        <v>10</v>
      </c>
      <c r="AC23" s="255">
        <v>24</v>
      </c>
      <c r="AD23" s="255">
        <v>26</v>
      </c>
      <c r="AE23" s="255">
        <v>21</v>
      </c>
      <c r="AF23" s="16">
        <v>32</v>
      </c>
      <c r="AG23" s="255">
        <v>22</v>
      </c>
      <c r="AH23" s="255">
        <v>20</v>
      </c>
      <c r="AI23" s="255">
        <v>2</v>
      </c>
      <c r="AJ23" s="255">
        <v>28</v>
      </c>
      <c r="AK23" s="255">
        <v>20</v>
      </c>
      <c r="AL23" s="255">
        <v>9</v>
      </c>
      <c r="AM23" s="255">
        <v>21</v>
      </c>
      <c r="AN23" s="255">
        <v>25</v>
      </c>
      <c r="AO23" s="255">
        <v>25</v>
      </c>
      <c r="AP23" s="255">
        <v>3</v>
      </c>
      <c r="AQ23" s="255">
        <v>0</v>
      </c>
      <c r="AR23" s="16">
        <v>12</v>
      </c>
      <c r="AS23" s="255">
        <v>21</v>
      </c>
      <c r="AT23" s="255">
        <v>10</v>
      </c>
      <c r="AU23" s="255">
        <v>3</v>
      </c>
      <c r="AV23" s="255">
        <v>9</v>
      </c>
      <c r="AW23" s="255">
        <v>60</v>
      </c>
      <c r="AX23" s="255">
        <v>0</v>
      </c>
      <c r="AY23" s="255">
        <v>7</v>
      </c>
      <c r="AZ23" s="255">
        <v>0</v>
      </c>
      <c r="BA23" s="255">
        <v>18</v>
      </c>
      <c r="BB23" s="255">
        <v>17</v>
      </c>
      <c r="BC23" s="255">
        <v>10</v>
      </c>
      <c r="BD23" s="16">
        <v>0</v>
      </c>
      <c r="BE23" s="255">
        <v>0</v>
      </c>
      <c r="BF23" s="255">
        <v>1</v>
      </c>
      <c r="BG23" s="255">
        <v>12</v>
      </c>
      <c r="BH23" s="255">
        <v>10</v>
      </c>
      <c r="BI23" s="255">
        <v>13</v>
      </c>
      <c r="BJ23" s="255">
        <v>6</v>
      </c>
      <c r="BK23" s="255">
        <v>102</v>
      </c>
      <c r="BL23" s="255">
        <v>20</v>
      </c>
      <c r="BM23" s="255">
        <v>24</v>
      </c>
      <c r="BN23" s="255">
        <v>12</v>
      </c>
      <c r="BO23" s="255">
        <v>20</v>
      </c>
      <c r="BP23" s="16"/>
      <c r="BQ23" s="255"/>
      <c r="BR23" s="255"/>
      <c r="BS23" s="255"/>
      <c r="BT23" s="255"/>
      <c r="BU23" s="255"/>
      <c r="BV23" s="255"/>
      <c r="BW23" s="255"/>
      <c r="BX23" s="255"/>
    </row>
    <row r="24" spans="1:76" ht="18" customHeight="1" x14ac:dyDescent="0.25">
      <c r="A24" s="256"/>
      <c r="B24" s="256"/>
      <c r="C24" s="293"/>
      <c r="D24" s="254" t="s">
        <v>28</v>
      </c>
      <c r="E24" s="255">
        <v>13</v>
      </c>
      <c r="F24" s="255">
        <v>0</v>
      </c>
      <c r="G24" s="255">
        <v>8</v>
      </c>
      <c r="H24" s="255">
        <v>15</v>
      </c>
      <c r="I24" s="255">
        <v>16</v>
      </c>
      <c r="J24" s="255">
        <v>11</v>
      </c>
      <c r="K24" s="255">
        <v>0</v>
      </c>
      <c r="L24" s="16">
        <v>22</v>
      </c>
      <c r="M24" s="16">
        <v>11</v>
      </c>
      <c r="N24" s="16">
        <v>17</v>
      </c>
      <c r="O24" s="16">
        <v>25</v>
      </c>
      <c r="P24" s="16">
        <v>22</v>
      </c>
      <c r="Q24" s="255">
        <v>12</v>
      </c>
      <c r="R24" s="255">
        <v>10</v>
      </c>
      <c r="S24" s="255">
        <v>25</v>
      </c>
      <c r="T24" s="16">
        <v>26</v>
      </c>
      <c r="U24" s="255">
        <v>32</v>
      </c>
      <c r="V24" s="255">
        <v>20</v>
      </c>
      <c r="W24" s="255">
        <v>13</v>
      </c>
      <c r="X24" s="16">
        <v>18</v>
      </c>
      <c r="Y24" s="16">
        <v>28</v>
      </c>
      <c r="Z24" s="16">
        <v>30</v>
      </c>
      <c r="AA24" s="16">
        <v>23</v>
      </c>
      <c r="AB24" s="16">
        <v>28</v>
      </c>
      <c r="AC24" s="255">
        <v>25</v>
      </c>
      <c r="AD24" s="255">
        <v>66</v>
      </c>
      <c r="AE24" s="255">
        <v>42</v>
      </c>
      <c r="AF24" s="16">
        <v>46</v>
      </c>
      <c r="AG24" s="255">
        <v>21</v>
      </c>
      <c r="AH24" s="255">
        <v>23</v>
      </c>
      <c r="AI24" s="255">
        <v>9</v>
      </c>
      <c r="AJ24" s="16">
        <v>60</v>
      </c>
      <c r="AK24" s="16">
        <v>35</v>
      </c>
      <c r="AL24" s="16">
        <v>30</v>
      </c>
      <c r="AM24" s="16">
        <v>20</v>
      </c>
      <c r="AN24" s="16">
        <v>22</v>
      </c>
      <c r="AO24" s="255">
        <v>42</v>
      </c>
      <c r="AP24" s="255">
        <v>6</v>
      </c>
      <c r="AQ24" s="255">
        <v>0</v>
      </c>
      <c r="AR24" s="16">
        <v>11</v>
      </c>
      <c r="AS24" s="255">
        <v>41</v>
      </c>
      <c r="AT24" s="255">
        <v>9</v>
      </c>
      <c r="AU24" s="255">
        <v>3</v>
      </c>
      <c r="AV24" s="16">
        <v>20</v>
      </c>
      <c r="AW24" s="16">
        <v>30</v>
      </c>
      <c r="AX24" s="16">
        <v>0</v>
      </c>
      <c r="AY24" s="16">
        <v>9</v>
      </c>
      <c r="AZ24" s="16">
        <v>0</v>
      </c>
      <c r="BA24" s="255">
        <v>8</v>
      </c>
      <c r="BB24" s="255">
        <v>40</v>
      </c>
      <c r="BC24" s="255">
        <v>0</v>
      </c>
      <c r="BD24" s="16">
        <v>0</v>
      </c>
      <c r="BE24" s="255">
        <v>0</v>
      </c>
      <c r="BF24" s="255">
        <v>9</v>
      </c>
      <c r="BG24" s="255">
        <v>0</v>
      </c>
      <c r="BH24" s="16">
        <v>36</v>
      </c>
      <c r="BI24" s="16">
        <v>27</v>
      </c>
      <c r="BJ24" s="16">
        <v>14</v>
      </c>
      <c r="BK24" s="16">
        <v>10</v>
      </c>
      <c r="BL24" s="16">
        <v>35</v>
      </c>
      <c r="BM24" s="255">
        <v>24</v>
      </c>
      <c r="BN24" s="255">
        <v>25</v>
      </c>
      <c r="BO24" s="255">
        <v>82</v>
      </c>
      <c r="BP24" s="16"/>
      <c r="BQ24" s="255"/>
      <c r="BR24" s="255"/>
      <c r="BS24" s="255"/>
      <c r="BT24" s="16"/>
      <c r="BU24" s="16"/>
      <c r="BV24" s="16"/>
      <c r="BW24" s="16"/>
      <c r="BX24" s="16"/>
    </row>
    <row r="25" spans="1:76" ht="20.25" customHeight="1" x14ac:dyDescent="0.25">
      <c r="A25" s="256"/>
      <c r="B25" s="256"/>
      <c r="C25" s="293"/>
      <c r="D25" s="254" t="s">
        <v>182</v>
      </c>
      <c r="E25" s="16">
        <v>0</v>
      </c>
      <c r="F25" s="16">
        <v>0</v>
      </c>
      <c r="G25" s="16">
        <v>6</v>
      </c>
      <c r="H25" s="16">
        <v>0</v>
      </c>
      <c r="I25" s="16">
        <v>0</v>
      </c>
      <c r="J25" s="16">
        <v>0</v>
      </c>
      <c r="K25" s="16">
        <v>0</v>
      </c>
      <c r="L25" s="16">
        <v>9</v>
      </c>
      <c r="M25" s="16">
        <v>0</v>
      </c>
      <c r="N25" s="16">
        <v>32</v>
      </c>
      <c r="O25" s="16">
        <v>10</v>
      </c>
      <c r="P25" s="16">
        <v>36</v>
      </c>
      <c r="Q25" s="16">
        <v>61</v>
      </c>
      <c r="R25" s="16">
        <v>50</v>
      </c>
      <c r="S25" s="16">
        <v>42</v>
      </c>
      <c r="T25" s="16">
        <v>54</v>
      </c>
      <c r="U25" s="16">
        <v>15</v>
      </c>
      <c r="V25" s="16">
        <v>15</v>
      </c>
      <c r="W25" s="16">
        <v>13</v>
      </c>
      <c r="X25" s="16">
        <v>36</v>
      </c>
      <c r="Y25" s="16">
        <v>54</v>
      </c>
      <c r="Z25" s="16">
        <v>34</v>
      </c>
      <c r="AA25" s="16">
        <v>49</v>
      </c>
      <c r="AB25" s="16">
        <v>50</v>
      </c>
      <c r="AC25" s="16">
        <v>55</v>
      </c>
      <c r="AD25" s="16">
        <v>24</v>
      </c>
      <c r="AE25" s="16">
        <v>98</v>
      </c>
      <c r="AF25" s="16">
        <v>49</v>
      </c>
      <c r="AG25" s="16">
        <v>48</v>
      </c>
      <c r="AH25" s="16">
        <v>71</v>
      </c>
      <c r="AI25" s="16">
        <v>9</v>
      </c>
      <c r="AJ25" s="16">
        <v>80</v>
      </c>
      <c r="AK25" s="16">
        <v>49</v>
      </c>
      <c r="AL25" s="16">
        <v>16</v>
      </c>
      <c r="AM25" s="16">
        <v>26</v>
      </c>
      <c r="AN25" s="16">
        <v>25</v>
      </c>
      <c r="AO25" s="16">
        <v>54</v>
      </c>
      <c r="AP25" s="16">
        <v>0</v>
      </c>
      <c r="AQ25" s="16">
        <v>5</v>
      </c>
      <c r="AR25" s="16">
        <v>4</v>
      </c>
      <c r="AS25" s="16">
        <v>5</v>
      </c>
      <c r="AT25" s="16">
        <v>14</v>
      </c>
      <c r="AU25" s="16">
        <v>16</v>
      </c>
      <c r="AV25" s="16">
        <v>7</v>
      </c>
      <c r="AW25" s="16">
        <v>0</v>
      </c>
      <c r="AX25" s="16">
        <v>0</v>
      </c>
      <c r="AY25" s="16">
        <v>0</v>
      </c>
      <c r="AZ25" s="16">
        <v>10</v>
      </c>
      <c r="BA25" s="16">
        <v>4</v>
      </c>
      <c r="BB25" s="16">
        <v>58</v>
      </c>
      <c r="BC25" s="16">
        <v>0</v>
      </c>
      <c r="BD25" s="16">
        <v>0</v>
      </c>
      <c r="BE25" s="16">
        <v>0</v>
      </c>
      <c r="BF25" s="16">
        <v>0</v>
      </c>
      <c r="BG25" s="16">
        <v>0</v>
      </c>
      <c r="BH25" s="16">
        <v>0</v>
      </c>
      <c r="BI25" s="16">
        <v>0</v>
      </c>
      <c r="BJ25" s="16">
        <v>0</v>
      </c>
      <c r="BK25" s="16">
        <v>20</v>
      </c>
      <c r="BL25" s="16">
        <v>20</v>
      </c>
      <c r="BM25" s="16">
        <v>56</v>
      </c>
      <c r="BN25" s="16">
        <v>52</v>
      </c>
      <c r="BO25" s="16">
        <v>69</v>
      </c>
      <c r="BP25" s="16"/>
      <c r="BQ25" s="16"/>
      <c r="BR25" s="16"/>
      <c r="BS25" s="16"/>
      <c r="BT25" s="16"/>
      <c r="BU25" s="16"/>
      <c r="BV25" s="16"/>
      <c r="BW25" s="16"/>
      <c r="BX25" s="16"/>
    </row>
    <row r="26" spans="1:76" ht="15.75" customHeight="1" x14ac:dyDescent="0.25">
      <c r="A26" s="256"/>
      <c r="B26" s="256"/>
      <c r="C26" s="293"/>
      <c r="D26" s="254" t="s">
        <v>209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15</v>
      </c>
      <c r="U26" s="16">
        <v>0</v>
      </c>
      <c r="V26" s="16">
        <v>0</v>
      </c>
      <c r="W26" s="16">
        <v>0</v>
      </c>
      <c r="X26" s="16">
        <v>40</v>
      </c>
      <c r="Y26" s="16">
        <v>40</v>
      </c>
      <c r="Z26" s="16">
        <v>22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25</v>
      </c>
      <c r="AL26" s="16">
        <v>0</v>
      </c>
      <c r="AM26" s="16">
        <v>14</v>
      </c>
      <c r="AN26" s="16">
        <v>0</v>
      </c>
      <c r="AO26" s="16">
        <v>38</v>
      </c>
      <c r="AP26" s="16">
        <v>0</v>
      </c>
      <c r="AQ26" s="16">
        <v>5</v>
      </c>
      <c r="AR26" s="16">
        <v>0</v>
      </c>
      <c r="AS26" s="16">
        <v>11</v>
      </c>
      <c r="AT26" s="16">
        <v>12</v>
      </c>
      <c r="AU26" s="16">
        <v>14</v>
      </c>
      <c r="AV26" s="16">
        <v>9</v>
      </c>
      <c r="AW26" s="16">
        <v>0</v>
      </c>
      <c r="AX26" s="16">
        <v>0</v>
      </c>
      <c r="AY26" s="16">
        <v>0</v>
      </c>
      <c r="AZ26" s="16">
        <v>20</v>
      </c>
      <c r="BA26" s="16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0</v>
      </c>
      <c r="BG26" s="16">
        <v>0</v>
      </c>
      <c r="BH26" s="16">
        <v>0</v>
      </c>
      <c r="BI26" s="16">
        <v>0</v>
      </c>
      <c r="BJ26" s="16">
        <v>0</v>
      </c>
      <c r="BK26" s="16">
        <v>0</v>
      </c>
      <c r="BL26" s="16">
        <v>45</v>
      </c>
      <c r="BM26" s="16">
        <v>0</v>
      </c>
      <c r="BN26" s="16">
        <v>0</v>
      </c>
      <c r="BO26" s="16">
        <v>0</v>
      </c>
      <c r="BP26" s="16"/>
      <c r="BQ26" s="16"/>
      <c r="BR26" s="16"/>
      <c r="BS26" s="16"/>
      <c r="BT26" s="16"/>
      <c r="BU26" s="16"/>
      <c r="BV26" s="16"/>
      <c r="BW26" s="16"/>
      <c r="BX26" s="16"/>
    </row>
    <row r="27" spans="1:76" ht="33" customHeight="1" x14ac:dyDescent="0.25">
      <c r="A27" s="256"/>
      <c r="B27" s="256"/>
      <c r="C27" s="293"/>
      <c r="D27" s="287" t="s">
        <v>210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3</v>
      </c>
      <c r="AN27" s="16">
        <v>0</v>
      </c>
      <c r="AO27" s="16">
        <v>0</v>
      </c>
      <c r="AP27" s="16">
        <v>32</v>
      </c>
      <c r="AQ27" s="16">
        <v>0</v>
      </c>
      <c r="AR27" s="16">
        <v>0</v>
      </c>
      <c r="AS27" s="16">
        <v>7</v>
      </c>
      <c r="AT27" s="16">
        <v>0</v>
      </c>
      <c r="AU27" s="16">
        <v>0</v>
      </c>
      <c r="AV27" s="16">
        <v>24</v>
      </c>
      <c r="AW27" s="16">
        <v>0</v>
      </c>
      <c r="AX27" s="16">
        <v>0</v>
      </c>
      <c r="AY27" s="16">
        <v>0</v>
      </c>
      <c r="AZ27" s="16">
        <v>0</v>
      </c>
      <c r="BA27" s="16">
        <v>0</v>
      </c>
      <c r="BB27" s="16">
        <v>0</v>
      </c>
      <c r="BC27" s="16">
        <v>0</v>
      </c>
      <c r="BD27" s="16">
        <v>0</v>
      </c>
      <c r="BE27" s="16">
        <v>0</v>
      </c>
      <c r="BF27" s="16">
        <v>0</v>
      </c>
      <c r="BG27" s="16">
        <v>0</v>
      </c>
      <c r="BH27" s="16">
        <v>0</v>
      </c>
      <c r="BI27" s="16">
        <v>0</v>
      </c>
      <c r="BJ27" s="16">
        <v>0</v>
      </c>
      <c r="BK27" s="16">
        <v>0</v>
      </c>
      <c r="BL27" s="16">
        <v>0</v>
      </c>
      <c r="BM27" s="16">
        <v>0</v>
      </c>
      <c r="BN27" s="16">
        <v>0</v>
      </c>
      <c r="BO27" s="16">
        <v>0</v>
      </c>
      <c r="BP27" s="16"/>
      <c r="BQ27" s="16"/>
      <c r="BR27" s="16"/>
      <c r="BS27" s="16"/>
      <c r="BT27" s="16"/>
      <c r="BU27" s="16"/>
      <c r="BV27" s="16"/>
      <c r="BW27" s="16"/>
      <c r="BX27" s="16"/>
    </row>
    <row r="28" spans="1:76" ht="46.5" customHeight="1" x14ac:dyDescent="0.25">
      <c r="A28" s="253">
        <v>5</v>
      </c>
      <c r="B28" s="56" t="s">
        <v>163</v>
      </c>
      <c r="C28" s="282" t="s">
        <v>206</v>
      </c>
      <c r="D28" s="283"/>
      <c r="E28" s="255">
        <f t="shared" ref="E28:O28" si="20">SUM(E29:E33)</f>
        <v>17</v>
      </c>
      <c r="F28" s="255">
        <f t="shared" si="20"/>
        <v>1</v>
      </c>
      <c r="G28" s="255">
        <f t="shared" si="20"/>
        <v>30</v>
      </c>
      <c r="H28" s="255">
        <f t="shared" si="20"/>
        <v>35</v>
      </c>
      <c r="I28" s="255">
        <f t="shared" si="20"/>
        <v>27</v>
      </c>
      <c r="J28" s="255">
        <f t="shared" si="20"/>
        <v>15</v>
      </c>
      <c r="K28" s="255">
        <f t="shared" si="20"/>
        <v>19</v>
      </c>
      <c r="L28" s="255">
        <f t="shared" si="20"/>
        <v>13</v>
      </c>
      <c r="M28" s="255">
        <f t="shared" si="20"/>
        <v>2</v>
      </c>
      <c r="N28" s="255">
        <f t="shared" si="20"/>
        <v>0</v>
      </c>
      <c r="O28" s="255">
        <f t="shared" si="20"/>
        <v>10</v>
      </c>
      <c r="P28" s="255">
        <f>SUM(P29:P33)</f>
        <v>16</v>
      </c>
      <c r="Q28" s="255">
        <f t="shared" ref="Q28:AA28" si="21">SUM(Q29:Q33)</f>
        <v>22</v>
      </c>
      <c r="R28" s="255">
        <f t="shared" si="21"/>
        <v>24</v>
      </c>
      <c r="S28" s="255">
        <f t="shared" si="21"/>
        <v>31</v>
      </c>
      <c r="T28" s="255">
        <f t="shared" si="21"/>
        <v>17</v>
      </c>
      <c r="U28" s="255">
        <f t="shared" si="21"/>
        <v>8</v>
      </c>
      <c r="V28" s="255">
        <f t="shared" si="21"/>
        <v>10</v>
      </c>
      <c r="W28" s="255">
        <f t="shared" si="21"/>
        <v>0</v>
      </c>
      <c r="X28" s="255">
        <f t="shared" si="21"/>
        <v>6</v>
      </c>
      <c r="Y28" s="255">
        <f t="shared" si="21"/>
        <v>0</v>
      </c>
      <c r="Z28" s="255">
        <f t="shared" si="21"/>
        <v>14</v>
      </c>
      <c r="AA28" s="255">
        <f t="shared" si="21"/>
        <v>0</v>
      </c>
      <c r="AB28" s="255">
        <f>SUM(AB29:AB33)</f>
        <v>10</v>
      </c>
      <c r="AC28" s="255">
        <f t="shared" ref="AC28:AM28" si="22">SUM(AC29:AC33)</f>
        <v>18</v>
      </c>
      <c r="AD28" s="255">
        <f t="shared" si="22"/>
        <v>45</v>
      </c>
      <c r="AE28" s="255">
        <f t="shared" si="22"/>
        <v>35</v>
      </c>
      <c r="AF28" s="255">
        <f t="shared" si="22"/>
        <v>27</v>
      </c>
      <c r="AG28" s="255">
        <f t="shared" si="22"/>
        <v>22</v>
      </c>
      <c r="AH28" s="255">
        <f t="shared" si="22"/>
        <v>15</v>
      </c>
      <c r="AI28" s="255">
        <f t="shared" si="22"/>
        <v>16</v>
      </c>
      <c r="AJ28" s="255">
        <f t="shared" si="22"/>
        <v>14</v>
      </c>
      <c r="AK28" s="255">
        <f t="shared" si="22"/>
        <v>11</v>
      </c>
      <c r="AL28" s="255">
        <f t="shared" si="22"/>
        <v>25</v>
      </c>
      <c r="AM28" s="255">
        <f t="shared" si="22"/>
        <v>8</v>
      </c>
      <c r="AN28" s="255">
        <f>SUM(AN29:AN33)</f>
        <v>1</v>
      </c>
      <c r="AO28" s="255">
        <v>15</v>
      </c>
      <c r="AP28" s="255">
        <v>0</v>
      </c>
      <c r="AQ28" s="255">
        <v>0</v>
      </c>
      <c r="AR28" s="255">
        <v>7</v>
      </c>
      <c r="AS28" s="255">
        <v>3</v>
      </c>
      <c r="AT28" s="255">
        <v>22</v>
      </c>
      <c r="AU28" s="255">
        <v>35</v>
      </c>
      <c r="AV28" s="255">
        <v>36</v>
      </c>
      <c r="AW28" s="255">
        <v>9</v>
      </c>
      <c r="AX28" s="255">
        <v>5</v>
      </c>
      <c r="AY28" s="255">
        <v>10</v>
      </c>
      <c r="AZ28" s="255">
        <v>5</v>
      </c>
      <c r="BA28" s="255">
        <f t="shared" ref="BA28:BX28" si="23">SUM(BA29:BA33)</f>
        <v>5</v>
      </c>
      <c r="BB28" s="255">
        <f t="shared" si="23"/>
        <v>9</v>
      </c>
      <c r="BC28" s="255">
        <f t="shared" si="23"/>
        <v>3</v>
      </c>
      <c r="BD28" s="255">
        <f t="shared" si="23"/>
        <v>0</v>
      </c>
      <c r="BE28" s="255">
        <f t="shared" si="23"/>
        <v>0</v>
      </c>
      <c r="BF28" s="255">
        <f t="shared" si="23"/>
        <v>3</v>
      </c>
      <c r="BG28" s="255">
        <f t="shared" si="23"/>
        <v>9</v>
      </c>
      <c r="BH28" s="255">
        <f t="shared" si="23"/>
        <v>7</v>
      </c>
      <c r="BI28" s="255">
        <f t="shared" si="23"/>
        <v>3</v>
      </c>
      <c r="BJ28" s="255">
        <f t="shared" si="23"/>
        <v>7</v>
      </c>
      <c r="BK28" s="255">
        <f t="shared" si="23"/>
        <v>4</v>
      </c>
      <c r="BL28" s="255">
        <f t="shared" si="23"/>
        <v>3</v>
      </c>
      <c r="BM28" s="255">
        <f t="shared" si="23"/>
        <v>7</v>
      </c>
      <c r="BN28" s="255">
        <f t="shared" si="23"/>
        <v>7</v>
      </c>
      <c r="BO28" s="255">
        <f t="shared" si="23"/>
        <v>20</v>
      </c>
      <c r="BP28" s="255">
        <f t="shared" si="23"/>
        <v>0</v>
      </c>
      <c r="BQ28" s="255">
        <f t="shared" si="23"/>
        <v>0</v>
      </c>
      <c r="BR28" s="255">
        <f t="shared" si="23"/>
        <v>0</v>
      </c>
      <c r="BS28" s="255">
        <f t="shared" si="23"/>
        <v>0</v>
      </c>
      <c r="BT28" s="255">
        <f t="shared" si="23"/>
        <v>0</v>
      </c>
      <c r="BU28" s="255">
        <f t="shared" si="23"/>
        <v>0</v>
      </c>
      <c r="BV28" s="255">
        <f t="shared" si="23"/>
        <v>0</v>
      </c>
      <c r="BW28" s="255">
        <f t="shared" si="23"/>
        <v>0</v>
      </c>
      <c r="BX28" s="255">
        <f t="shared" si="23"/>
        <v>0</v>
      </c>
    </row>
    <row r="29" spans="1:76" x14ac:dyDescent="0.25">
      <c r="A29" s="256"/>
      <c r="B29" s="56"/>
      <c r="C29" s="293" t="s">
        <v>207</v>
      </c>
      <c r="D29" s="254" t="s">
        <v>208</v>
      </c>
      <c r="E29" s="16">
        <v>7</v>
      </c>
      <c r="F29" s="16">
        <v>1</v>
      </c>
      <c r="G29" s="16">
        <v>8</v>
      </c>
      <c r="H29" s="16">
        <v>19</v>
      </c>
      <c r="I29" s="16">
        <v>10</v>
      </c>
      <c r="J29" s="16">
        <v>9</v>
      </c>
      <c r="K29" s="16">
        <v>11</v>
      </c>
      <c r="L29" s="16">
        <v>6</v>
      </c>
      <c r="M29" s="16">
        <v>2</v>
      </c>
      <c r="N29" s="16">
        <v>0</v>
      </c>
      <c r="O29" s="16">
        <v>7</v>
      </c>
      <c r="P29" s="16">
        <v>7</v>
      </c>
      <c r="Q29" s="16">
        <v>14</v>
      </c>
      <c r="R29" s="16">
        <v>14</v>
      </c>
      <c r="S29" s="16">
        <v>15</v>
      </c>
      <c r="T29" s="16">
        <v>4</v>
      </c>
      <c r="U29" s="16">
        <v>4</v>
      </c>
      <c r="V29" s="16">
        <v>5</v>
      </c>
      <c r="W29" s="16">
        <v>0</v>
      </c>
      <c r="X29" s="16">
        <v>3</v>
      </c>
      <c r="Y29" s="16">
        <v>0</v>
      </c>
      <c r="Z29" s="16">
        <v>5</v>
      </c>
      <c r="AA29" s="16">
        <v>0</v>
      </c>
      <c r="AB29" s="16">
        <v>0</v>
      </c>
      <c r="AC29" s="16">
        <v>0</v>
      </c>
      <c r="AD29" s="16">
        <v>15</v>
      </c>
      <c r="AE29" s="16">
        <v>0</v>
      </c>
      <c r="AF29" s="16">
        <v>3</v>
      </c>
      <c r="AG29" s="16">
        <v>7</v>
      </c>
      <c r="AH29" s="16">
        <v>2</v>
      </c>
      <c r="AI29" s="16">
        <v>1</v>
      </c>
      <c r="AJ29" s="16">
        <v>0</v>
      </c>
      <c r="AK29" s="16">
        <v>5</v>
      </c>
      <c r="AL29" s="16">
        <v>11</v>
      </c>
      <c r="AM29" s="16">
        <v>6</v>
      </c>
      <c r="AN29" s="16">
        <v>1</v>
      </c>
      <c r="AO29" s="16">
        <v>5</v>
      </c>
      <c r="AP29" s="16">
        <v>0</v>
      </c>
      <c r="AQ29" s="16">
        <v>0</v>
      </c>
      <c r="AR29" s="16">
        <v>2</v>
      </c>
      <c r="AS29" s="16">
        <v>0</v>
      </c>
      <c r="AT29" s="16">
        <v>6</v>
      </c>
      <c r="AU29" s="16">
        <v>8</v>
      </c>
      <c r="AV29" s="16">
        <v>10</v>
      </c>
      <c r="AW29" s="16">
        <v>0</v>
      </c>
      <c r="AX29" s="16">
        <v>10</v>
      </c>
      <c r="AY29" s="16">
        <v>2</v>
      </c>
      <c r="AZ29" s="16">
        <v>5</v>
      </c>
      <c r="BA29" s="16">
        <v>3</v>
      </c>
      <c r="BB29" s="16">
        <v>3</v>
      </c>
      <c r="BC29" s="16">
        <v>1</v>
      </c>
      <c r="BD29" s="16">
        <v>0</v>
      </c>
      <c r="BE29" s="16">
        <v>0</v>
      </c>
      <c r="BF29" s="16">
        <v>3</v>
      </c>
      <c r="BG29" s="16">
        <v>6</v>
      </c>
      <c r="BH29" s="16">
        <v>6</v>
      </c>
      <c r="BI29" s="16">
        <v>3</v>
      </c>
      <c r="BJ29" s="16">
        <v>4</v>
      </c>
      <c r="BK29" s="16">
        <v>4</v>
      </c>
      <c r="BL29" s="16">
        <v>3</v>
      </c>
      <c r="BM29" s="16">
        <v>3</v>
      </c>
      <c r="BN29" s="16">
        <v>0</v>
      </c>
      <c r="BO29" s="16">
        <v>0</v>
      </c>
      <c r="BP29" s="16"/>
      <c r="BQ29" s="16"/>
      <c r="BR29" s="16"/>
      <c r="BS29" s="16"/>
      <c r="BT29" s="16"/>
      <c r="BU29" s="16"/>
      <c r="BV29" s="16"/>
      <c r="BW29" s="16"/>
      <c r="BX29" s="16"/>
    </row>
    <row r="30" spans="1:76" x14ac:dyDescent="0.25">
      <c r="A30" s="256"/>
      <c r="B30" s="56"/>
      <c r="C30" s="293"/>
      <c r="D30" s="254" t="s">
        <v>28</v>
      </c>
      <c r="E30" s="16">
        <v>10</v>
      </c>
      <c r="F30" s="16">
        <v>0</v>
      </c>
      <c r="G30" s="16">
        <v>15</v>
      </c>
      <c r="H30" s="16">
        <v>16</v>
      </c>
      <c r="I30" s="16">
        <v>17</v>
      </c>
      <c r="J30" s="16">
        <v>6</v>
      </c>
      <c r="K30" s="16">
        <v>8</v>
      </c>
      <c r="L30" s="16">
        <v>7</v>
      </c>
      <c r="M30" s="16">
        <v>0</v>
      </c>
      <c r="N30" s="16">
        <v>0</v>
      </c>
      <c r="O30" s="16">
        <v>0</v>
      </c>
      <c r="P30" s="16">
        <v>9</v>
      </c>
      <c r="Q30" s="16">
        <v>8</v>
      </c>
      <c r="R30" s="16">
        <v>10</v>
      </c>
      <c r="S30" s="16">
        <v>16</v>
      </c>
      <c r="T30" s="16">
        <v>6</v>
      </c>
      <c r="U30" s="16">
        <v>3</v>
      </c>
      <c r="V30" s="16">
        <v>4</v>
      </c>
      <c r="W30" s="16">
        <v>0</v>
      </c>
      <c r="X30" s="16">
        <v>3</v>
      </c>
      <c r="Y30" s="16">
        <v>0</v>
      </c>
      <c r="Z30" s="16">
        <v>5</v>
      </c>
      <c r="AA30" s="16">
        <v>0</v>
      </c>
      <c r="AB30" s="16">
        <v>3</v>
      </c>
      <c r="AC30" s="16">
        <v>0</v>
      </c>
      <c r="AD30" s="16">
        <v>12</v>
      </c>
      <c r="AE30" s="16">
        <v>18</v>
      </c>
      <c r="AF30" s="16">
        <v>10</v>
      </c>
      <c r="AG30" s="16">
        <v>11</v>
      </c>
      <c r="AH30" s="16">
        <v>5</v>
      </c>
      <c r="AI30" s="16">
        <v>11</v>
      </c>
      <c r="AJ30" s="16">
        <v>12</v>
      </c>
      <c r="AK30" s="16">
        <v>6</v>
      </c>
      <c r="AL30" s="16">
        <v>14</v>
      </c>
      <c r="AM30" s="16">
        <v>2</v>
      </c>
      <c r="AN30" s="16">
        <v>0</v>
      </c>
      <c r="AO30" s="16">
        <v>10</v>
      </c>
      <c r="AP30" s="16">
        <v>0</v>
      </c>
      <c r="AQ30" s="16">
        <v>0</v>
      </c>
      <c r="AR30" s="16">
        <v>5</v>
      </c>
      <c r="AS30" s="16">
        <v>3</v>
      </c>
      <c r="AT30" s="16">
        <v>6</v>
      </c>
      <c r="AU30" s="16">
        <v>3</v>
      </c>
      <c r="AV30" s="16">
        <v>11</v>
      </c>
      <c r="AW30" s="16">
        <v>9</v>
      </c>
      <c r="AX30" s="16">
        <v>3</v>
      </c>
      <c r="AY30" s="16">
        <v>8</v>
      </c>
      <c r="AZ30" s="16">
        <v>0</v>
      </c>
      <c r="BA30" s="16">
        <v>2</v>
      </c>
      <c r="BB30" s="16">
        <v>6</v>
      </c>
      <c r="BC30" s="16">
        <v>1</v>
      </c>
      <c r="BD30" s="16">
        <v>0</v>
      </c>
      <c r="BE30" s="16">
        <v>0</v>
      </c>
      <c r="BF30" s="16">
        <v>0</v>
      </c>
      <c r="BG30" s="16">
        <v>3</v>
      </c>
      <c r="BH30" s="16">
        <v>1</v>
      </c>
      <c r="BI30" s="16">
        <v>0</v>
      </c>
      <c r="BJ30" s="16">
        <v>3</v>
      </c>
      <c r="BK30" s="16">
        <v>0</v>
      </c>
      <c r="BL30" s="16">
        <v>0</v>
      </c>
      <c r="BM30" s="16">
        <v>4</v>
      </c>
      <c r="BN30" s="16">
        <v>0</v>
      </c>
      <c r="BO30" s="16">
        <v>20</v>
      </c>
      <c r="BP30" s="16"/>
      <c r="BQ30" s="16"/>
      <c r="BR30" s="16"/>
      <c r="BS30" s="16"/>
      <c r="BT30" s="16"/>
      <c r="BU30" s="16"/>
      <c r="BV30" s="16"/>
      <c r="BW30" s="16"/>
      <c r="BX30" s="16"/>
    </row>
    <row r="31" spans="1:76" x14ac:dyDescent="0.25">
      <c r="A31" s="256"/>
      <c r="B31" s="56"/>
      <c r="C31" s="293"/>
      <c r="D31" s="254" t="s">
        <v>182</v>
      </c>
      <c r="E31" s="16">
        <v>0</v>
      </c>
      <c r="F31" s="16">
        <v>0</v>
      </c>
      <c r="G31" s="16">
        <v>7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3</v>
      </c>
      <c r="P31" s="16">
        <v>0</v>
      </c>
      <c r="Q31" s="16">
        <v>0</v>
      </c>
      <c r="R31" s="16">
        <v>0</v>
      </c>
      <c r="S31" s="16">
        <v>0</v>
      </c>
      <c r="T31" s="16">
        <v>7</v>
      </c>
      <c r="U31" s="16">
        <v>1</v>
      </c>
      <c r="V31" s="16">
        <v>1</v>
      </c>
      <c r="W31" s="16">
        <v>0</v>
      </c>
      <c r="X31" s="16">
        <v>0</v>
      </c>
      <c r="Y31" s="16">
        <v>0</v>
      </c>
      <c r="Z31" s="16">
        <v>4</v>
      </c>
      <c r="AA31" s="16">
        <v>0</v>
      </c>
      <c r="AB31" s="16">
        <v>7</v>
      </c>
      <c r="AC31" s="16">
        <v>18</v>
      </c>
      <c r="AD31" s="16">
        <v>18</v>
      </c>
      <c r="AE31" s="16">
        <v>17</v>
      </c>
      <c r="AF31" s="16">
        <v>14</v>
      </c>
      <c r="AG31" s="16">
        <v>4</v>
      </c>
      <c r="AH31" s="16">
        <v>7</v>
      </c>
      <c r="AI31" s="16">
        <v>4</v>
      </c>
      <c r="AJ31" s="16">
        <v>2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  <c r="AQ31" s="16">
        <v>0</v>
      </c>
      <c r="AR31" s="16">
        <v>0</v>
      </c>
      <c r="AS31" s="16">
        <v>0</v>
      </c>
      <c r="AT31" s="16">
        <v>10</v>
      </c>
      <c r="AU31" s="16">
        <v>10</v>
      </c>
      <c r="AV31" s="16">
        <v>12</v>
      </c>
      <c r="AW31" s="16">
        <v>0</v>
      </c>
      <c r="AX31" s="16">
        <v>0</v>
      </c>
      <c r="AY31" s="16">
        <v>0</v>
      </c>
      <c r="AZ31" s="16">
        <v>0</v>
      </c>
      <c r="BA31" s="16">
        <v>0</v>
      </c>
      <c r="BB31" s="16">
        <v>0</v>
      </c>
      <c r="BC31" s="16">
        <v>1</v>
      </c>
      <c r="BD31" s="16">
        <v>0</v>
      </c>
      <c r="BE31" s="16">
        <v>0</v>
      </c>
      <c r="BF31" s="16">
        <v>0</v>
      </c>
      <c r="BG31" s="16">
        <v>0</v>
      </c>
      <c r="BH31" s="16">
        <v>0</v>
      </c>
      <c r="BI31" s="16">
        <v>0</v>
      </c>
      <c r="BJ31" s="16">
        <v>0</v>
      </c>
      <c r="BK31" s="16">
        <v>0</v>
      </c>
      <c r="BL31" s="16">
        <v>0</v>
      </c>
      <c r="BM31" s="16">
        <v>0</v>
      </c>
      <c r="BN31" s="16">
        <v>7</v>
      </c>
      <c r="BO31" s="16">
        <v>0</v>
      </c>
      <c r="BP31" s="16"/>
      <c r="BQ31" s="16"/>
      <c r="BR31" s="16"/>
      <c r="BS31" s="16"/>
      <c r="BT31" s="16"/>
      <c r="BU31" s="16"/>
      <c r="BV31" s="16"/>
      <c r="BW31" s="16"/>
      <c r="BX31" s="16"/>
    </row>
    <row r="32" spans="1:76" x14ac:dyDescent="0.25">
      <c r="A32" s="256"/>
      <c r="B32" s="56"/>
      <c r="C32" s="293"/>
      <c r="D32" s="254" t="s">
        <v>209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1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0</v>
      </c>
      <c r="AR32" s="16">
        <v>0</v>
      </c>
      <c r="AS32" s="16">
        <v>0</v>
      </c>
      <c r="AT32" s="16">
        <v>0</v>
      </c>
      <c r="AU32" s="16">
        <v>14</v>
      </c>
      <c r="AV32" s="16">
        <v>3</v>
      </c>
      <c r="AW32" s="16">
        <v>0</v>
      </c>
      <c r="AX32" s="16">
        <v>0</v>
      </c>
      <c r="AY32" s="16">
        <v>0</v>
      </c>
      <c r="AZ32" s="16">
        <v>0</v>
      </c>
      <c r="BA32" s="16">
        <v>0</v>
      </c>
      <c r="BB32" s="16">
        <v>0</v>
      </c>
      <c r="BC32" s="16">
        <v>0</v>
      </c>
      <c r="BD32" s="16">
        <v>0</v>
      </c>
      <c r="BE32" s="16">
        <v>0</v>
      </c>
      <c r="BF32" s="16">
        <v>0</v>
      </c>
      <c r="BG32" s="16">
        <v>0</v>
      </c>
      <c r="BH32" s="16">
        <v>0</v>
      </c>
      <c r="BI32" s="16">
        <v>0</v>
      </c>
      <c r="BJ32" s="16">
        <v>0</v>
      </c>
      <c r="BK32" s="16">
        <v>0</v>
      </c>
      <c r="BL32" s="16">
        <v>0</v>
      </c>
      <c r="BM32" s="16">
        <v>0</v>
      </c>
      <c r="BN32" s="16">
        <v>0</v>
      </c>
      <c r="BO32" s="16">
        <v>0</v>
      </c>
      <c r="BP32" s="16"/>
      <c r="BQ32" s="16"/>
      <c r="BR32" s="16"/>
      <c r="BS32" s="16"/>
      <c r="BT32" s="16"/>
      <c r="BU32" s="16"/>
      <c r="BV32" s="16"/>
      <c r="BW32" s="16"/>
      <c r="BX32" s="16"/>
    </row>
    <row r="33" spans="1:76" ht="39" customHeight="1" x14ac:dyDescent="0.25">
      <c r="A33" s="256"/>
      <c r="B33" s="56"/>
      <c r="C33" s="293"/>
      <c r="D33" s="287" t="s">
        <v>210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6">
        <v>0</v>
      </c>
      <c r="AP33" s="16">
        <v>0</v>
      </c>
      <c r="AQ33" s="16">
        <v>0</v>
      </c>
      <c r="AR33" s="16">
        <v>0</v>
      </c>
      <c r="AS33" s="16">
        <v>0</v>
      </c>
      <c r="AT33" s="16">
        <v>0</v>
      </c>
      <c r="AU33" s="16">
        <v>0</v>
      </c>
      <c r="AV33" s="16">
        <v>0</v>
      </c>
      <c r="AW33" s="16">
        <v>0</v>
      </c>
      <c r="AX33" s="16">
        <v>0</v>
      </c>
      <c r="AY33" s="16">
        <v>0</v>
      </c>
      <c r="AZ33" s="16">
        <v>0</v>
      </c>
      <c r="BA33" s="16">
        <v>0</v>
      </c>
      <c r="BB33" s="16">
        <v>0</v>
      </c>
      <c r="BC33" s="16">
        <v>0</v>
      </c>
      <c r="BD33" s="16">
        <v>0</v>
      </c>
      <c r="BE33" s="16">
        <v>0</v>
      </c>
      <c r="BF33" s="16">
        <v>0</v>
      </c>
      <c r="BG33" s="16">
        <v>0</v>
      </c>
      <c r="BH33" s="16">
        <v>0</v>
      </c>
      <c r="BI33" s="16">
        <v>0</v>
      </c>
      <c r="BJ33" s="16">
        <v>0</v>
      </c>
      <c r="BK33" s="16">
        <v>0</v>
      </c>
      <c r="BL33" s="16">
        <v>0</v>
      </c>
      <c r="BM33" s="16">
        <v>0</v>
      </c>
      <c r="BN33" s="16">
        <v>0</v>
      </c>
      <c r="BO33" s="16">
        <v>0</v>
      </c>
      <c r="BP33" s="16"/>
      <c r="BQ33" s="16"/>
      <c r="BR33" s="16"/>
      <c r="BS33" s="16"/>
      <c r="BT33" s="16"/>
      <c r="BU33" s="16"/>
      <c r="BV33" s="16"/>
      <c r="BW33" s="16"/>
      <c r="BX33" s="16"/>
    </row>
    <row r="34" spans="1:76" ht="15" customHeight="1" x14ac:dyDescent="0.25">
      <c r="A34" s="246" t="s">
        <v>0</v>
      </c>
      <c r="B34" s="246" t="s">
        <v>142</v>
      </c>
      <c r="C34" s="280" t="s">
        <v>143</v>
      </c>
      <c r="D34" s="245"/>
      <c r="E34" s="247" t="s">
        <v>165</v>
      </c>
      <c r="F34" s="248"/>
      <c r="G34" s="248"/>
      <c r="H34" s="248"/>
      <c r="I34" s="248"/>
      <c r="J34" s="248"/>
      <c r="K34" s="248"/>
      <c r="L34" s="248"/>
      <c r="M34" s="248"/>
      <c r="N34" s="248"/>
      <c r="O34" s="249"/>
      <c r="P34" s="265">
        <v>0</v>
      </c>
      <c r="Q34" s="247" t="s">
        <v>165</v>
      </c>
      <c r="R34" s="248"/>
      <c r="S34" s="248"/>
      <c r="T34" s="248"/>
      <c r="U34" s="248"/>
      <c r="V34" s="248"/>
      <c r="W34" s="248"/>
      <c r="X34" s="248"/>
      <c r="Y34" s="248"/>
      <c r="Z34" s="248"/>
      <c r="AA34" s="249"/>
      <c r="AB34" s="265">
        <v>0</v>
      </c>
      <c r="AC34" s="247" t="s">
        <v>165</v>
      </c>
      <c r="AD34" s="248"/>
      <c r="AE34" s="248"/>
      <c r="AF34" s="248"/>
      <c r="AG34" s="248"/>
      <c r="AH34" s="248"/>
      <c r="AI34" s="248"/>
      <c r="AJ34" s="248"/>
      <c r="AK34" s="248"/>
      <c r="AL34" s="248"/>
      <c r="AM34" s="249"/>
      <c r="AN34" s="265">
        <v>0</v>
      </c>
      <c r="AO34" s="264" t="s">
        <v>165</v>
      </c>
      <c r="AP34" s="265"/>
      <c r="AQ34" s="265"/>
      <c r="AR34" s="265"/>
      <c r="AS34" s="265"/>
      <c r="AT34" s="265"/>
      <c r="AU34" s="265"/>
      <c r="AV34" s="265"/>
      <c r="AW34" s="265"/>
      <c r="AX34" s="265"/>
      <c r="AY34" s="266"/>
      <c r="AZ34" s="265">
        <v>0</v>
      </c>
      <c r="BA34" s="247" t="s">
        <v>165</v>
      </c>
      <c r="BB34" s="248"/>
      <c r="BC34" s="248"/>
      <c r="BD34" s="248"/>
      <c r="BE34" s="248"/>
      <c r="BF34" s="248"/>
      <c r="BG34" s="248"/>
      <c r="BH34" s="248"/>
      <c r="BI34" s="248"/>
      <c r="BJ34" s="248"/>
      <c r="BK34" s="248"/>
      <c r="BL34" s="248"/>
      <c r="BM34" s="247" t="s">
        <v>165</v>
      </c>
      <c r="BN34" s="248"/>
      <c r="BO34" s="248"/>
      <c r="BP34" s="248"/>
      <c r="BQ34" s="248"/>
      <c r="BR34" s="248"/>
      <c r="BS34" s="248"/>
      <c r="BT34" s="248"/>
      <c r="BU34" s="248"/>
      <c r="BV34" s="248"/>
      <c r="BW34" s="248"/>
      <c r="BX34" s="248"/>
    </row>
    <row r="35" spans="1:76" ht="37.5" customHeight="1" x14ac:dyDescent="0.25">
      <c r="A35" s="246"/>
      <c r="B35" s="246"/>
      <c r="C35" s="281"/>
      <c r="D35" s="250"/>
      <c r="E35" s="251" t="s">
        <v>144</v>
      </c>
      <c r="F35" s="252" t="s">
        <v>145</v>
      </c>
      <c r="G35" s="252" t="s">
        <v>146</v>
      </c>
      <c r="H35" s="251" t="s">
        <v>147</v>
      </c>
      <c r="I35" s="251" t="s">
        <v>148</v>
      </c>
      <c r="J35" s="251" t="s">
        <v>149</v>
      </c>
      <c r="K35" s="251" t="s">
        <v>204</v>
      </c>
      <c r="L35" s="251" t="s">
        <v>151</v>
      </c>
      <c r="M35" s="251" t="s">
        <v>152</v>
      </c>
      <c r="N35" s="251" t="s">
        <v>153</v>
      </c>
      <c r="O35" s="252" t="s">
        <v>154</v>
      </c>
      <c r="P35" s="251" t="s">
        <v>155</v>
      </c>
      <c r="Q35" s="251" t="s">
        <v>144</v>
      </c>
      <c r="R35" s="252" t="s">
        <v>145</v>
      </c>
      <c r="S35" s="252" t="s">
        <v>146</v>
      </c>
      <c r="T35" s="251" t="s">
        <v>147</v>
      </c>
      <c r="U35" s="251" t="s">
        <v>148</v>
      </c>
      <c r="V35" s="251" t="s">
        <v>149</v>
      </c>
      <c r="W35" s="251" t="s">
        <v>204</v>
      </c>
      <c r="X35" s="251" t="s">
        <v>151</v>
      </c>
      <c r="Y35" s="251" t="s">
        <v>152</v>
      </c>
      <c r="Z35" s="251" t="s">
        <v>153</v>
      </c>
      <c r="AA35" s="252" t="s">
        <v>154</v>
      </c>
      <c r="AB35" s="251" t="s">
        <v>155</v>
      </c>
      <c r="AC35" s="251" t="s">
        <v>144</v>
      </c>
      <c r="AD35" s="252" t="s">
        <v>145</v>
      </c>
      <c r="AE35" s="252" t="s">
        <v>146</v>
      </c>
      <c r="AF35" s="251" t="s">
        <v>147</v>
      </c>
      <c r="AG35" s="251" t="s">
        <v>148</v>
      </c>
      <c r="AH35" s="251" t="s">
        <v>149</v>
      </c>
      <c r="AI35" s="251" t="s">
        <v>204</v>
      </c>
      <c r="AJ35" s="251" t="s">
        <v>151</v>
      </c>
      <c r="AK35" s="251" t="s">
        <v>152</v>
      </c>
      <c r="AL35" s="251" t="s">
        <v>153</v>
      </c>
      <c r="AM35" s="252" t="s">
        <v>154</v>
      </c>
      <c r="AN35" s="251" t="s">
        <v>155</v>
      </c>
      <c r="AO35" s="251" t="s">
        <v>144</v>
      </c>
      <c r="AP35" s="252" t="s">
        <v>145</v>
      </c>
      <c r="AQ35" s="252" t="s">
        <v>146</v>
      </c>
      <c r="AR35" s="251" t="s">
        <v>147</v>
      </c>
      <c r="AS35" s="251" t="s">
        <v>148</v>
      </c>
      <c r="AT35" s="251" t="s">
        <v>149</v>
      </c>
      <c r="AU35" s="251" t="s">
        <v>204</v>
      </c>
      <c r="AV35" s="251" t="s">
        <v>151</v>
      </c>
      <c r="AW35" s="251" t="s">
        <v>152</v>
      </c>
      <c r="AX35" s="251" t="s">
        <v>153</v>
      </c>
      <c r="AY35" s="252" t="s">
        <v>154</v>
      </c>
      <c r="AZ35" s="251" t="s">
        <v>155</v>
      </c>
      <c r="BA35" s="251" t="s">
        <v>144</v>
      </c>
      <c r="BB35" s="252" t="s">
        <v>145</v>
      </c>
      <c r="BC35" s="252" t="s">
        <v>146</v>
      </c>
      <c r="BD35" s="251" t="s">
        <v>147</v>
      </c>
      <c r="BE35" s="251" t="s">
        <v>148</v>
      </c>
      <c r="BF35" s="251" t="s">
        <v>149</v>
      </c>
      <c r="BG35" s="251" t="s">
        <v>204</v>
      </c>
      <c r="BH35" s="251" t="s">
        <v>151</v>
      </c>
      <c r="BI35" s="251" t="s">
        <v>152</v>
      </c>
      <c r="BJ35" s="251" t="s">
        <v>153</v>
      </c>
      <c r="BK35" s="252" t="s">
        <v>154</v>
      </c>
      <c r="BL35" s="251" t="s">
        <v>155</v>
      </c>
      <c r="BM35" s="251" t="s">
        <v>144</v>
      </c>
      <c r="BN35" s="252" t="s">
        <v>145</v>
      </c>
      <c r="BO35" s="252" t="s">
        <v>146</v>
      </c>
      <c r="BP35" s="251" t="s">
        <v>147</v>
      </c>
      <c r="BQ35" s="251" t="s">
        <v>148</v>
      </c>
      <c r="BR35" s="251" t="s">
        <v>149</v>
      </c>
      <c r="BS35" s="251" t="s">
        <v>204</v>
      </c>
      <c r="BT35" s="251" t="s">
        <v>151</v>
      </c>
      <c r="BU35" s="251" t="s">
        <v>152</v>
      </c>
      <c r="BV35" s="251" t="s">
        <v>153</v>
      </c>
      <c r="BW35" s="252" t="s">
        <v>154</v>
      </c>
      <c r="BX35" s="251" t="s">
        <v>155</v>
      </c>
    </row>
    <row r="36" spans="1:76" ht="42" customHeight="1" x14ac:dyDescent="0.25">
      <c r="A36" s="253">
        <v>6</v>
      </c>
      <c r="B36" s="253" t="s">
        <v>164</v>
      </c>
      <c r="C36" s="291" t="s">
        <v>206</v>
      </c>
      <c r="D36" s="292"/>
      <c r="E36" s="255">
        <f t="shared" ref="E36:AN36" si="24">SUM(E37:E41)</f>
        <v>0</v>
      </c>
      <c r="F36" s="255">
        <f t="shared" si="24"/>
        <v>0</v>
      </c>
      <c r="G36" s="255">
        <f t="shared" si="24"/>
        <v>0</v>
      </c>
      <c r="H36" s="255">
        <f t="shared" si="24"/>
        <v>0</v>
      </c>
      <c r="I36" s="255">
        <f t="shared" si="24"/>
        <v>0</v>
      </c>
      <c r="J36" s="255">
        <f t="shared" si="24"/>
        <v>0</v>
      </c>
      <c r="K36" s="255">
        <f t="shared" si="24"/>
        <v>0</v>
      </c>
      <c r="L36" s="255">
        <f t="shared" si="24"/>
        <v>0</v>
      </c>
      <c r="M36" s="255">
        <f t="shared" si="24"/>
        <v>0</v>
      </c>
      <c r="N36" s="255">
        <f t="shared" si="24"/>
        <v>0</v>
      </c>
      <c r="O36" s="255">
        <f t="shared" si="24"/>
        <v>0</v>
      </c>
      <c r="P36" s="255">
        <f t="shared" si="24"/>
        <v>0</v>
      </c>
      <c r="Q36" s="255">
        <f t="shared" si="24"/>
        <v>0</v>
      </c>
      <c r="R36" s="255">
        <f t="shared" si="24"/>
        <v>0</v>
      </c>
      <c r="S36" s="255">
        <f t="shared" si="24"/>
        <v>0</v>
      </c>
      <c r="T36" s="255">
        <f t="shared" si="24"/>
        <v>0</v>
      </c>
      <c r="U36" s="255">
        <f t="shared" si="24"/>
        <v>0</v>
      </c>
      <c r="V36" s="255">
        <f t="shared" si="24"/>
        <v>0</v>
      </c>
      <c r="W36" s="255">
        <f t="shared" si="24"/>
        <v>0</v>
      </c>
      <c r="X36" s="255">
        <f t="shared" si="24"/>
        <v>0</v>
      </c>
      <c r="Y36" s="255">
        <f t="shared" si="24"/>
        <v>0</v>
      </c>
      <c r="Z36" s="255">
        <f t="shared" si="24"/>
        <v>0</v>
      </c>
      <c r="AA36" s="255">
        <f t="shared" si="24"/>
        <v>0</v>
      </c>
      <c r="AB36" s="255">
        <f t="shared" si="24"/>
        <v>0</v>
      </c>
      <c r="AC36" s="255">
        <f t="shared" si="24"/>
        <v>0</v>
      </c>
      <c r="AD36" s="255">
        <f t="shared" si="24"/>
        <v>0</v>
      </c>
      <c r="AE36" s="255">
        <f t="shared" si="24"/>
        <v>0</v>
      </c>
      <c r="AF36" s="255">
        <f t="shared" si="24"/>
        <v>0</v>
      </c>
      <c r="AG36" s="255">
        <f t="shared" si="24"/>
        <v>0</v>
      </c>
      <c r="AH36" s="255">
        <f t="shared" si="24"/>
        <v>0</v>
      </c>
      <c r="AI36" s="255">
        <f t="shared" si="24"/>
        <v>0</v>
      </c>
      <c r="AJ36" s="255">
        <f t="shared" si="24"/>
        <v>0</v>
      </c>
      <c r="AK36" s="255">
        <f t="shared" si="24"/>
        <v>0</v>
      </c>
      <c r="AL36" s="255">
        <f t="shared" si="24"/>
        <v>0</v>
      </c>
      <c r="AM36" s="255">
        <f t="shared" si="24"/>
        <v>0</v>
      </c>
      <c r="AN36" s="255">
        <f t="shared" si="24"/>
        <v>0</v>
      </c>
      <c r="AO36" s="255">
        <v>0</v>
      </c>
      <c r="AP36" s="255">
        <v>0</v>
      </c>
      <c r="AQ36" s="255">
        <v>0</v>
      </c>
      <c r="AR36" s="255">
        <v>0</v>
      </c>
      <c r="AS36" s="255">
        <v>0</v>
      </c>
      <c r="AT36" s="255">
        <v>0</v>
      </c>
      <c r="AU36" s="255">
        <v>0</v>
      </c>
      <c r="AV36" s="255">
        <v>0</v>
      </c>
      <c r="AW36" s="255">
        <v>0</v>
      </c>
      <c r="AX36" s="255">
        <v>0</v>
      </c>
      <c r="AY36" s="255">
        <v>0</v>
      </c>
      <c r="AZ36" s="255">
        <v>0</v>
      </c>
      <c r="BA36" s="255">
        <f t="shared" ref="BA36:BX36" si="25">SUM(BA37:BA41)</f>
        <v>0</v>
      </c>
      <c r="BB36" s="255">
        <f t="shared" si="25"/>
        <v>0</v>
      </c>
      <c r="BC36" s="255">
        <f t="shared" si="25"/>
        <v>0</v>
      </c>
      <c r="BD36" s="255">
        <f t="shared" si="25"/>
        <v>0</v>
      </c>
      <c r="BE36" s="255">
        <f t="shared" si="25"/>
        <v>0</v>
      </c>
      <c r="BF36" s="255">
        <f t="shared" si="25"/>
        <v>0</v>
      </c>
      <c r="BG36" s="255">
        <f t="shared" si="25"/>
        <v>0</v>
      </c>
      <c r="BH36" s="255">
        <f t="shared" si="25"/>
        <v>0</v>
      </c>
      <c r="BI36" s="255">
        <f t="shared" si="25"/>
        <v>0</v>
      </c>
      <c r="BJ36" s="255">
        <f t="shared" si="25"/>
        <v>0</v>
      </c>
      <c r="BK36" s="255">
        <f t="shared" si="25"/>
        <v>0</v>
      </c>
      <c r="BL36" s="255">
        <f t="shared" si="25"/>
        <v>0</v>
      </c>
      <c r="BM36" s="255">
        <f t="shared" si="25"/>
        <v>0</v>
      </c>
      <c r="BN36" s="255">
        <f t="shared" si="25"/>
        <v>0</v>
      </c>
      <c r="BO36" s="255">
        <f t="shared" si="25"/>
        <v>0</v>
      </c>
      <c r="BP36" s="255">
        <f t="shared" si="25"/>
        <v>0</v>
      </c>
      <c r="BQ36" s="255">
        <f t="shared" si="25"/>
        <v>0</v>
      </c>
      <c r="BR36" s="255">
        <f t="shared" si="25"/>
        <v>0</v>
      </c>
      <c r="BS36" s="255">
        <f t="shared" si="25"/>
        <v>0</v>
      </c>
      <c r="BT36" s="255">
        <f t="shared" si="25"/>
        <v>0</v>
      </c>
      <c r="BU36" s="255">
        <f t="shared" si="25"/>
        <v>0</v>
      </c>
      <c r="BV36" s="255">
        <f t="shared" si="25"/>
        <v>0</v>
      </c>
      <c r="BW36" s="255">
        <f t="shared" si="25"/>
        <v>0</v>
      </c>
      <c r="BX36" s="255">
        <f t="shared" si="25"/>
        <v>0</v>
      </c>
    </row>
    <row r="37" spans="1:76" x14ac:dyDescent="0.25">
      <c r="A37" s="256"/>
      <c r="B37" s="256"/>
      <c r="C37" s="293" t="s">
        <v>207</v>
      </c>
      <c r="D37" s="254" t="s">
        <v>208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  <c r="AN37" s="16">
        <v>0</v>
      </c>
      <c r="AO37" s="16">
        <v>0</v>
      </c>
      <c r="AP37" s="16">
        <v>0</v>
      </c>
      <c r="AQ37" s="16">
        <v>0</v>
      </c>
      <c r="AR37" s="16">
        <v>0</v>
      </c>
      <c r="AS37" s="16">
        <v>0</v>
      </c>
      <c r="AT37" s="16">
        <v>0</v>
      </c>
      <c r="AU37" s="16">
        <v>0</v>
      </c>
      <c r="AV37" s="16">
        <v>0</v>
      </c>
      <c r="AW37" s="16">
        <v>0</v>
      </c>
      <c r="AX37" s="16">
        <v>0</v>
      </c>
      <c r="AY37" s="16">
        <v>0</v>
      </c>
      <c r="AZ37" s="16">
        <v>0</v>
      </c>
      <c r="BA37" s="16">
        <v>0</v>
      </c>
      <c r="BB37" s="16">
        <v>0</v>
      </c>
      <c r="BC37" s="16">
        <v>0</v>
      </c>
      <c r="BD37" s="16">
        <v>0</v>
      </c>
      <c r="BE37" s="16">
        <v>0</v>
      </c>
      <c r="BF37" s="16">
        <v>0</v>
      </c>
      <c r="BG37" s="16">
        <v>0</v>
      </c>
      <c r="BH37" s="16">
        <v>0</v>
      </c>
      <c r="BI37" s="16">
        <v>0</v>
      </c>
      <c r="BJ37" s="16">
        <v>0</v>
      </c>
      <c r="BK37" s="16">
        <v>0</v>
      </c>
      <c r="BL37" s="16">
        <v>0</v>
      </c>
      <c r="BM37" s="16">
        <v>0</v>
      </c>
      <c r="BN37" s="16">
        <v>0</v>
      </c>
      <c r="BO37" s="16">
        <v>0</v>
      </c>
      <c r="BP37" s="16"/>
      <c r="BQ37" s="16"/>
      <c r="BR37" s="16"/>
      <c r="BS37" s="16"/>
      <c r="BT37" s="16"/>
      <c r="BU37" s="16"/>
      <c r="BV37" s="16"/>
      <c r="BW37" s="16"/>
      <c r="BX37" s="16"/>
    </row>
    <row r="38" spans="1:76" x14ac:dyDescent="0.25">
      <c r="A38" s="256"/>
      <c r="B38" s="256"/>
      <c r="C38" s="293"/>
      <c r="D38" s="254" t="s">
        <v>28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6">
        <v>0</v>
      </c>
      <c r="AP38" s="16">
        <v>0</v>
      </c>
      <c r="AQ38" s="16">
        <v>0</v>
      </c>
      <c r="AR38" s="16">
        <v>0</v>
      </c>
      <c r="AS38" s="16">
        <v>0</v>
      </c>
      <c r="AT38" s="16">
        <v>0</v>
      </c>
      <c r="AU38" s="16">
        <v>0</v>
      </c>
      <c r="AV38" s="16">
        <v>0</v>
      </c>
      <c r="AW38" s="16">
        <v>0</v>
      </c>
      <c r="AX38" s="16">
        <v>0</v>
      </c>
      <c r="AY38" s="16">
        <v>0</v>
      </c>
      <c r="AZ38" s="16">
        <v>0</v>
      </c>
      <c r="BA38" s="16">
        <v>0</v>
      </c>
      <c r="BB38" s="16">
        <v>0</v>
      </c>
      <c r="BC38" s="16">
        <v>0</v>
      </c>
      <c r="BD38" s="16">
        <v>0</v>
      </c>
      <c r="BE38" s="16">
        <v>0</v>
      </c>
      <c r="BF38" s="16">
        <v>0</v>
      </c>
      <c r="BG38" s="16">
        <v>0</v>
      </c>
      <c r="BH38" s="16">
        <v>0</v>
      </c>
      <c r="BI38" s="16">
        <v>0</v>
      </c>
      <c r="BJ38" s="16">
        <v>0</v>
      </c>
      <c r="BK38" s="16">
        <v>0</v>
      </c>
      <c r="BL38" s="16">
        <v>0</v>
      </c>
      <c r="BM38" s="16">
        <v>0</v>
      </c>
      <c r="BN38" s="16">
        <v>0</v>
      </c>
      <c r="BO38" s="16">
        <v>0</v>
      </c>
      <c r="BP38" s="16"/>
      <c r="BQ38" s="16"/>
      <c r="BR38" s="16"/>
      <c r="BS38" s="16"/>
      <c r="BT38" s="16"/>
      <c r="BU38" s="16"/>
      <c r="BV38" s="16"/>
      <c r="BW38" s="16"/>
      <c r="BX38" s="16"/>
    </row>
    <row r="39" spans="1:76" x14ac:dyDescent="0.25">
      <c r="A39" s="256"/>
      <c r="B39" s="256"/>
      <c r="C39" s="293"/>
      <c r="D39" s="254" t="s">
        <v>182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6">
        <v>0</v>
      </c>
      <c r="AN39" s="16">
        <v>0</v>
      </c>
      <c r="AO39" s="16">
        <v>0</v>
      </c>
      <c r="AP39" s="16">
        <v>0</v>
      </c>
      <c r="AQ39" s="16">
        <v>0</v>
      </c>
      <c r="AR39" s="16">
        <v>0</v>
      </c>
      <c r="AS39" s="16">
        <v>0</v>
      </c>
      <c r="AT39" s="16">
        <v>0</v>
      </c>
      <c r="AU39" s="16">
        <v>0</v>
      </c>
      <c r="AV39" s="16">
        <v>0</v>
      </c>
      <c r="AW39" s="16">
        <v>0</v>
      </c>
      <c r="AX39" s="16">
        <v>0</v>
      </c>
      <c r="AY39" s="16">
        <v>0</v>
      </c>
      <c r="AZ39" s="16">
        <v>0</v>
      </c>
      <c r="BA39" s="16">
        <v>0</v>
      </c>
      <c r="BB39" s="16">
        <v>0</v>
      </c>
      <c r="BC39" s="16">
        <v>0</v>
      </c>
      <c r="BD39" s="16">
        <v>0</v>
      </c>
      <c r="BE39" s="16">
        <v>0</v>
      </c>
      <c r="BF39" s="16">
        <v>0</v>
      </c>
      <c r="BG39" s="16">
        <v>0</v>
      </c>
      <c r="BH39" s="16">
        <v>0</v>
      </c>
      <c r="BI39" s="16">
        <v>0</v>
      </c>
      <c r="BJ39" s="16">
        <v>0</v>
      </c>
      <c r="BK39" s="16">
        <v>0</v>
      </c>
      <c r="BL39" s="16">
        <v>0</v>
      </c>
      <c r="BM39" s="16">
        <v>0</v>
      </c>
      <c r="BN39" s="16">
        <v>0</v>
      </c>
      <c r="BO39" s="16">
        <v>0</v>
      </c>
      <c r="BP39" s="16"/>
      <c r="BQ39" s="16"/>
      <c r="BR39" s="16"/>
      <c r="BS39" s="16"/>
      <c r="BT39" s="16"/>
      <c r="BU39" s="16"/>
      <c r="BV39" s="16"/>
      <c r="BW39" s="16"/>
      <c r="BX39" s="16"/>
    </row>
    <row r="40" spans="1:76" x14ac:dyDescent="0.25">
      <c r="A40" s="256"/>
      <c r="B40" s="256"/>
      <c r="C40" s="293"/>
      <c r="D40" s="254" t="s">
        <v>209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0</v>
      </c>
      <c r="AM40" s="16">
        <v>0</v>
      </c>
      <c r="AN40" s="16">
        <v>0</v>
      </c>
      <c r="AO40" s="16">
        <v>0</v>
      </c>
      <c r="AP40" s="16">
        <v>0</v>
      </c>
      <c r="AQ40" s="16">
        <v>0</v>
      </c>
      <c r="AR40" s="16">
        <v>0</v>
      </c>
      <c r="AS40" s="16">
        <v>0</v>
      </c>
      <c r="AT40" s="16">
        <v>0</v>
      </c>
      <c r="AU40" s="16">
        <v>0</v>
      </c>
      <c r="AV40" s="16">
        <v>0</v>
      </c>
      <c r="AW40" s="16">
        <v>0</v>
      </c>
      <c r="AX40" s="16">
        <v>0</v>
      </c>
      <c r="AY40" s="16">
        <v>0</v>
      </c>
      <c r="AZ40" s="16">
        <v>0</v>
      </c>
      <c r="BA40" s="16">
        <v>0</v>
      </c>
      <c r="BB40" s="16">
        <v>0</v>
      </c>
      <c r="BC40" s="16">
        <v>0</v>
      </c>
      <c r="BD40" s="16">
        <v>0</v>
      </c>
      <c r="BE40" s="16">
        <v>0</v>
      </c>
      <c r="BF40" s="16">
        <v>0</v>
      </c>
      <c r="BG40" s="16">
        <v>0</v>
      </c>
      <c r="BH40" s="16">
        <v>0</v>
      </c>
      <c r="BI40" s="16">
        <v>0</v>
      </c>
      <c r="BJ40" s="16">
        <v>0</v>
      </c>
      <c r="BK40" s="16">
        <v>0</v>
      </c>
      <c r="BL40" s="16">
        <v>0</v>
      </c>
      <c r="BM40" s="16">
        <v>0</v>
      </c>
      <c r="BN40" s="16">
        <v>0</v>
      </c>
      <c r="BO40" s="16">
        <v>0</v>
      </c>
      <c r="BP40" s="16"/>
      <c r="BQ40" s="16"/>
      <c r="BR40" s="16"/>
      <c r="BS40" s="16"/>
      <c r="BT40" s="16"/>
      <c r="BU40" s="16"/>
      <c r="BV40" s="16"/>
      <c r="BW40" s="16"/>
      <c r="BX40" s="16"/>
    </row>
    <row r="41" spans="1:76" ht="25.5" x14ac:dyDescent="0.25">
      <c r="A41" s="256"/>
      <c r="B41" s="256"/>
      <c r="C41" s="293"/>
      <c r="D41" s="287" t="s">
        <v>210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  <c r="AJ41" s="16">
        <v>0</v>
      </c>
      <c r="AK41" s="16">
        <v>0</v>
      </c>
      <c r="AL41" s="16">
        <v>0</v>
      </c>
      <c r="AM41" s="16">
        <v>0</v>
      </c>
      <c r="AN41" s="16">
        <v>0</v>
      </c>
      <c r="AO41" s="16">
        <v>0</v>
      </c>
      <c r="AP41" s="16">
        <v>0</v>
      </c>
      <c r="AQ41" s="16">
        <v>0</v>
      </c>
      <c r="AR41" s="16">
        <v>0</v>
      </c>
      <c r="AS41" s="16">
        <v>0</v>
      </c>
      <c r="AT41" s="16">
        <v>0</v>
      </c>
      <c r="AU41" s="16">
        <v>0</v>
      </c>
      <c r="AV41" s="16">
        <v>0</v>
      </c>
      <c r="AW41" s="16">
        <v>0</v>
      </c>
      <c r="AX41" s="16">
        <v>0</v>
      </c>
      <c r="AY41" s="16">
        <v>0</v>
      </c>
      <c r="AZ41" s="16">
        <v>0</v>
      </c>
      <c r="BA41" s="16">
        <v>0</v>
      </c>
      <c r="BB41" s="16">
        <v>0</v>
      </c>
      <c r="BC41" s="16">
        <v>0</v>
      </c>
      <c r="BD41" s="16">
        <v>0</v>
      </c>
      <c r="BE41" s="16">
        <v>0</v>
      </c>
      <c r="BF41" s="16">
        <v>0</v>
      </c>
      <c r="BG41" s="16">
        <v>0</v>
      </c>
      <c r="BH41" s="16">
        <v>0</v>
      </c>
      <c r="BI41" s="16">
        <v>0</v>
      </c>
      <c r="BJ41" s="16">
        <v>0</v>
      </c>
      <c r="BK41" s="16">
        <v>0</v>
      </c>
      <c r="BL41" s="16">
        <v>0</v>
      </c>
      <c r="BM41" s="16">
        <v>0</v>
      </c>
      <c r="BN41" s="16">
        <v>0</v>
      </c>
      <c r="BO41" s="16">
        <v>0</v>
      </c>
      <c r="BP41" s="16"/>
      <c r="BQ41" s="16"/>
      <c r="BR41" s="16"/>
      <c r="BS41" s="16"/>
      <c r="BT41" s="16"/>
      <c r="BU41" s="16"/>
      <c r="BV41" s="16"/>
      <c r="BW41" s="16"/>
      <c r="BX41" s="16"/>
    </row>
    <row r="42" spans="1:76" ht="36" customHeight="1" x14ac:dyDescent="0.25">
      <c r="A42" s="253">
        <v>7</v>
      </c>
      <c r="B42" s="253" t="s">
        <v>166</v>
      </c>
      <c r="C42" s="291" t="s">
        <v>206</v>
      </c>
      <c r="D42" s="292"/>
      <c r="E42" s="255">
        <f t="shared" ref="E42:AN42" si="26">SUM(E43:E47)</f>
        <v>0</v>
      </c>
      <c r="F42" s="255">
        <f t="shared" si="26"/>
        <v>0</v>
      </c>
      <c r="G42" s="255">
        <f t="shared" si="26"/>
        <v>0</v>
      </c>
      <c r="H42" s="255">
        <f t="shared" si="26"/>
        <v>0</v>
      </c>
      <c r="I42" s="255">
        <f t="shared" si="26"/>
        <v>0</v>
      </c>
      <c r="J42" s="255">
        <f t="shared" si="26"/>
        <v>9</v>
      </c>
      <c r="K42" s="255">
        <f t="shared" si="26"/>
        <v>0</v>
      </c>
      <c r="L42" s="255">
        <f t="shared" si="26"/>
        <v>0</v>
      </c>
      <c r="M42" s="255">
        <f t="shared" si="26"/>
        <v>13</v>
      </c>
      <c r="N42" s="255">
        <f t="shared" si="26"/>
        <v>7</v>
      </c>
      <c r="O42" s="255">
        <f t="shared" si="26"/>
        <v>5</v>
      </c>
      <c r="P42" s="255">
        <f t="shared" si="26"/>
        <v>0</v>
      </c>
      <c r="Q42" s="255">
        <f t="shared" si="26"/>
        <v>0</v>
      </c>
      <c r="R42" s="255">
        <f t="shared" si="26"/>
        <v>0</v>
      </c>
      <c r="S42" s="255">
        <f t="shared" si="26"/>
        <v>0</v>
      </c>
      <c r="T42" s="255">
        <f t="shared" si="26"/>
        <v>0</v>
      </c>
      <c r="U42" s="255">
        <f t="shared" si="26"/>
        <v>0</v>
      </c>
      <c r="V42" s="255">
        <f t="shared" si="26"/>
        <v>0</v>
      </c>
      <c r="W42" s="255">
        <f t="shared" si="26"/>
        <v>0</v>
      </c>
      <c r="X42" s="255">
        <f t="shared" si="26"/>
        <v>0</v>
      </c>
      <c r="Y42" s="255">
        <f t="shared" si="26"/>
        <v>0</v>
      </c>
      <c r="Z42" s="255">
        <f t="shared" si="26"/>
        <v>0</v>
      </c>
      <c r="AA42" s="255">
        <f t="shared" si="26"/>
        <v>0</v>
      </c>
      <c r="AB42" s="255">
        <f t="shared" si="26"/>
        <v>0</v>
      </c>
      <c r="AC42" s="255">
        <f t="shared" si="26"/>
        <v>0</v>
      </c>
      <c r="AD42" s="255">
        <f t="shared" si="26"/>
        <v>0</v>
      </c>
      <c r="AE42" s="255">
        <f t="shared" si="26"/>
        <v>0</v>
      </c>
      <c r="AF42" s="255">
        <f t="shared" si="26"/>
        <v>0</v>
      </c>
      <c r="AG42" s="255">
        <f t="shared" si="26"/>
        <v>0</v>
      </c>
      <c r="AH42" s="255">
        <f t="shared" si="26"/>
        <v>0</v>
      </c>
      <c r="AI42" s="255">
        <f t="shared" si="26"/>
        <v>0</v>
      </c>
      <c r="AJ42" s="255">
        <f t="shared" si="26"/>
        <v>0</v>
      </c>
      <c r="AK42" s="255">
        <f t="shared" si="26"/>
        <v>0</v>
      </c>
      <c r="AL42" s="255">
        <f t="shared" si="26"/>
        <v>0</v>
      </c>
      <c r="AM42" s="255">
        <f t="shared" si="26"/>
        <v>0</v>
      </c>
      <c r="AN42" s="255">
        <f t="shared" si="26"/>
        <v>0</v>
      </c>
      <c r="AO42" s="255">
        <v>0</v>
      </c>
      <c r="AP42" s="255">
        <v>0</v>
      </c>
      <c r="AQ42" s="255">
        <v>0</v>
      </c>
      <c r="AR42" s="255">
        <v>0</v>
      </c>
      <c r="AS42" s="255">
        <v>0</v>
      </c>
      <c r="AT42" s="255">
        <v>0</v>
      </c>
      <c r="AU42" s="255">
        <v>0</v>
      </c>
      <c r="AV42" s="255">
        <v>0</v>
      </c>
      <c r="AW42" s="255">
        <v>37</v>
      </c>
      <c r="AX42" s="255">
        <v>28</v>
      </c>
      <c r="AY42" s="255">
        <v>0</v>
      </c>
      <c r="AZ42" s="255">
        <v>20</v>
      </c>
      <c r="BA42" s="255">
        <f t="shared" ref="BA42:BX42" si="27">SUM(BA43:BA47)</f>
        <v>15</v>
      </c>
      <c r="BB42" s="255">
        <f t="shared" si="27"/>
        <v>8</v>
      </c>
      <c r="BC42" s="255">
        <f t="shared" si="27"/>
        <v>0</v>
      </c>
      <c r="BD42" s="255">
        <f t="shared" si="27"/>
        <v>0</v>
      </c>
      <c r="BE42" s="255">
        <f t="shared" si="27"/>
        <v>20</v>
      </c>
      <c r="BF42" s="255">
        <f t="shared" si="27"/>
        <v>9</v>
      </c>
      <c r="BG42" s="255">
        <f t="shared" si="27"/>
        <v>10</v>
      </c>
      <c r="BH42" s="255">
        <f t="shared" si="27"/>
        <v>0</v>
      </c>
      <c r="BI42" s="255">
        <f t="shared" si="27"/>
        <v>0</v>
      </c>
      <c r="BJ42" s="255">
        <f t="shared" si="27"/>
        <v>23</v>
      </c>
      <c r="BK42" s="255">
        <f t="shared" si="27"/>
        <v>32</v>
      </c>
      <c r="BL42" s="255">
        <f t="shared" si="27"/>
        <v>25</v>
      </c>
      <c r="BM42" s="255">
        <f t="shared" si="27"/>
        <v>47</v>
      </c>
      <c r="BN42" s="255">
        <f t="shared" si="27"/>
        <v>51</v>
      </c>
      <c r="BO42" s="255">
        <f t="shared" si="27"/>
        <v>62</v>
      </c>
      <c r="BP42" s="255">
        <f t="shared" si="27"/>
        <v>0</v>
      </c>
      <c r="BQ42" s="255">
        <f t="shared" si="27"/>
        <v>0</v>
      </c>
      <c r="BR42" s="255">
        <f t="shared" si="27"/>
        <v>0</v>
      </c>
      <c r="BS42" s="255">
        <f t="shared" si="27"/>
        <v>0</v>
      </c>
      <c r="BT42" s="255">
        <f t="shared" si="27"/>
        <v>0</v>
      </c>
      <c r="BU42" s="255">
        <f t="shared" si="27"/>
        <v>0</v>
      </c>
      <c r="BV42" s="255">
        <f t="shared" si="27"/>
        <v>0</v>
      </c>
      <c r="BW42" s="255">
        <f t="shared" si="27"/>
        <v>0</v>
      </c>
      <c r="BX42" s="255">
        <f t="shared" si="27"/>
        <v>0</v>
      </c>
    </row>
    <row r="43" spans="1:76" x14ac:dyDescent="0.25">
      <c r="A43" s="256"/>
      <c r="B43" s="256"/>
      <c r="C43" s="293" t="s">
        <v>207</v>
      </c>
      <c r="D43" s="254" t="s">
        <v>208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5</v>
      </c>
      <c r="K43" s="16">
        <v>0</v>
      </c>
      <c r="L43" s="16">
        <v>0</v>
      </c>
      <c r="M43" s="16">
        <v>13</v>
      </c>
      <c r="N43" s="16">
        <v>3</v>
      </c>
      <c r="O43" s="16">
        <v>2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>
        <v>0</v>
      </c>
      <c r="AK43" s="16">
        <v>0</v>
      </c>
      <c r="AL43" s="16">
        <v>0</v>
      </c>
      <c r="AM43" s="16">
        <v>0</v>
      </c>
      <c r="AN43" s="16">
        <v>0</v>
      </c>
      <c r="AO43" s="16">
        <v>0</v>
      </c>
      <c r="AP43" s="16">
        <v>0</v>
      </c>
      <c r="AQ43" s="16">
        <v>0</v>
      </c>
      <c r="AR43" s="16">
        <v>0</v>
      </c>
      <c r="AS43" s="16">
        <v>0</v>
      </c>
      <c r="AT43" s="16">
        <v>0</v>
      </c>
      <c r="AU43" s="16">
        <v>0</v>
      </c>
      <c r="AV43" s="16">
        <v>0</v>
      </c>
      <c r="AW43" s="16">
        <v>4</v>
      </c>
      <c r="AX43" s="16">
        <v>28</v>
      </c>
      <c r="AY43" s="16">
        <v>0</v>
      </c>
      <c r="AZ43" s="16">
        <v>0</v>
      </c>
      <c r="BA43" s="16">
        <v>5</v>
      </c>
      <c r="BB43" s="16">
        <v>8</v>
      </c>
      <c r="BC43" s="16">
        <v>0</v>
      </c>
      <c r="BD43" s="16">
        <v>0</v>
      </c>
      <c r="BE43" s="16">
        <v>10</v>
      </c>
      <c r="BF43" s="16">
        <v>3</v>
      </c>
      <c r="BG43" s="16">
        <v>4</v>
      </c>
      <c r="BH43" s="16">
        <v>0</v>
      </c>
      <c r="BI43" s="16">
        <v>0</v>
      </c>
      <c r="BJ43" s="16"/>
      <c r="BK43" s="16">
        <v>5</v>
      </c>
      <c r="BL43" s="16">
        <v>10</v>
      </c>
      <c r="BM43" s="16">
        <v>0</v>
      </c>
      <c r="BN43" s="16">
        <v>3</v>
      </c>
      <c r="BO43" s="16">
        <v>50</v>
      </c>
      <c r="BP43" s="16"/>
      <c r="BQ43" s="16"/>
      <c r="BR43" s="16"/>
      <c r="BS43" s="16"/>
      <c r="BT43" s="16"/>
      <c r="BU43" s="16"/>
      <c r="BV43" s="16"/>
      <c r="BW43" s="16"/>
      <c r="BX43" s="16"/>
    </row>
    <row r="44" spans="1:76" x14ac:dyDescent="0.25">
      <c r="A44" s="256"/>
      <c r="B44" s="256"/>
      <c r="C44" s="293"/>
      <c r="D44" s="254" t="s">
        <v>28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4</v>
      </c>
      <c r="K44" s="16">
        <v>0</v>
      </c>
      <c r="L44" s="16">
        <v>0</v>
      </c>
      <c r="M44" s="16">
        <v>0</v>
      </c>
      <c r="N44" s="16">
        <v>4</v>
      </c>
      <c r="O44" s="16">
        <v>3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6">
        <v>0</v>
      </c>
      <c r="AE44" s="16">
        <v>0</v>
      </c>
      <c r="AF44" s="16">
        <v>0</v>
      </c>
      <c r="AG44" s="16">
        <v>0</v>
      </c>
      <c r="AH44" s="16">
        <v>0</v>
      </c>
      <c r="AI44" s="16">
        <v>0</v>
      </c>
      <c r="AJ44" s="16">
        <v>0</v>
      </c>
      <c r="AK44" s="16">
        <v>0</v>
      </c>
      <c r="AL44" s="16">
        <v>0</v>
      </c>
      <c r="AM44" s="16">
        <v>0</v>
      </c>
      <c r="AN44" s="16">
        <v>0</v>
      </c>
      <c r="AO44" s="16">
        <v>0</v>
      </c>
      <c r="AP44" s="16">
        <v>0</v>
      </c>
      <c r="AQ44" s="16">
        <v>0</v>
      </c>
      <c r="AR44" s="16">
        <v>0</v>
      </c>
      <c r="AS44" s="16">
        <v>0</v>
      </c>
      <c r="AT44" s="16">
        <v>0</v>
      </c>
      <c r="AU44" s="16">
        <v>0</v>
      </c>
      <c r="AV44" s="16">
        <v>0</v>
      </c>
      <c r="AW44" s="16">
        <v>6</v>
      </c>
      <c r="AX44" s="16">
        <v>0</v>
      </c>
      <c r="AY44" s="16">
        <v>0</v>
      </c>
      <c r="AZ44" s="16">
        <v>0</v>
      </c>
      <c r="BA44" s="16">
        <v>10</v>
      </c>
      <c r="BB44" s="16">
        <v>0</v>
      </c>
      <c r="BC44" s="16">
        <v>0</v>
      </c>
      <c r="BD44" s="16">
        <v>0</v>
      </c>
      <c r="BE44" s="16">
        <v>10</v>
      </c>
      <c r="BF44" s="16">
        <v>6</v>
      </c>
      <c r="BG44" s="16">
        <v>6</v>
      </c>
      <c r="BH44" s="16">
        <v>0</v>
      </c>
      <c r="BI44" s="16">
        <v>0</v>
      </c>
      <c r="BJ44" s="16">
        <v>3</v>
      </c>
      <c r="BK44" s="16">
        <v>10</v>
      </c>
      <c r="BL44" s="16">
        <v>7</v>
      </c>
      <c r="BM44" s="16">
        <v>0</v>
      </c>
      <c r="BN44" s="16">
        <v>6</v>
      </c>
      <c r="BO44" s="16">
        <v>12</v>
      </c>
      <c r="BP44" s="16"/>
      <c r="BQ44" s="16"/>
      <c r="BR44" s="16"/>
      <c r="BS44" s="16"/>
      <c r="BT44" s="16"/>
      <c r="BU44" s="16"/>
      <c r="BV44" s="16"/>
      <c r="BW44" s="16"/>
      <c r="BX44" s="16"/>
    </row>
    <row r="45" spans="1:76" x14ac:dyDescent="0.25">
      <c r="A45" s="256"/>
      <c r="B45" s="256"/>
      <c r="C45" s="293"/>
      <c r="D45" s="254" t="s">
        <v>182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0</v>
      </c>
      <c r="AJ45" s="16">
        <v>0</v>
      </c>
      <c r="AK45" s="16">
        <v>0</v>
      </c>
      <c r="AL45" s="16">
        <v>0</v>
      </c>
      <c r="AM45" s="16">
        <v>0</v>
      </c>
      <c r="AN45" s="16">
        <v>0</v>
      </c>
      <c r="AO45" s="16">
        <v>0</v>
      </c>
      <c r="AP45" s="16">
        <v>0</v>
      </c>
      <c r="AQ45" s="16">
        <v>0</v>
      </c>
      <c r="AR45" s="16">
        <v>0</v>
      </c>
      <c r="AS45" s="16">
        <v>0</v>
      </c>
      <c r="AT45" s="16">
        <v>0</v>
      </c>
      <c r="AU45" s="16">
        <v>0</v>
      </c>
      <c r="AV45" s="16">
        <v>0</v>
      </c>
      <c r="AW45" s="16">
        <v>12</v>
      </c>
      <c r="AX45" s="16">
        <v>0</v>
      </c>
      <c r="AY45" s="16">
        <v>0</v>
      </c>
      <c r="AZ45" s="16">
        <v>10</v>
      </c>
      <c r="BA45" s="16">
        <v>0</v>
      </c>
      <c r="BB45" s="16">
        <v>0</v>
      </c>
      <c r="BC45" s="16">
        <v>0</v>
      </c>
      <c r="BD45" s="16">
        <v>0</v>
      </c>
      <c r="BE45" s="16">
        <v>0</v>
      </c>
      <c r="BF45" s="16">
        <v>0</v>
      </c>
      <c r="BG45" s="16">
        <v>0</v>
      </c>
      <c r="BH45" s="16">
        <v>0</v>
      </c>
      <c r="BI45" s="16">
        <v>0</v>
      </c>
      <c r="BJ45" s="16">
        <v>8</v>
      </c>
      <c r="BK45" s="16">
        <v>17</v>
      </c>
      <c r="BL45" s="16">
        <v>8</v>
      </c>
      <c r="BM45" s="16">
        <v>22</v>
      </c>
      <c r="BN45" s="16">
        <v>14</v>
      </c>
      <c r="BO45" s="16">
        <v>0</v>
      </c>
      <c r="BP45" s="16"/>
      <c r="BQ45" s="16"/>
      <c r="BR45" s="16"/>
      <c r="BS45" s="16"/>
      <c r="BT45" s="16"/>
      <c r="BU45" s="16"/>
      <c r="BV45" s="16"/>
      <c r="BW45" s="16"/>
      <c r="BX45" s="16"/>
    </row>
    <row r="46" spans="1:76" x14ac:dyDescent="0.25">
      <c r="A46" s="256"/>
      <c r="B46" s="256"/>
      <c r="C46" s="293"/>
      <c r="D46" s="254" t="s">
        <v>209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0</v>
      </c>
      <c r="AN46" s="16">
        <v>0</v>
      </c>
      <c r="AO46" s="16">
        <v>0</v>
      </c>
      <c r="AP46" s="16">
        <v>0</v>
      </c>
      <c r="AQ46" s="16">
        <v>0</v>
      </c>
      <c r="AR46" s="16">
        <v>0</v>
      </c>
      <c r="AS46" s="16">
        <v>0</v>
      </c>
      <c r="AT46" s="16">
        <v>0</v>
      </c>
      <c r="AU46" s="16">
        <v>0</v>
      </c>
      <c r="AV46" s="16">
        <v>0</v>
      </c>
      <c r="AW46" s="16">
        <v>15</v>
      </c>
      <c r="AX46" s="16">
        <v>0</v>
      </c>
      <c r="AY46" s="16">
        <v>0</v>
      </c>
      <c r="AZ46" s="16">
        <v>10</v>
      </c>
      <c r="BA46" s="16">
        <v>0</v>
      </c>
      <c r="BB46" s="16">
        <v>0</v>
      </c>
      <c r="BC46" s="16">
        <v>0</v>
      </c>
      <c r="BD46" s="16">
        <v>0</v>
      </c>
      <c r="BE46" s="16">
        <v>0</v>
      </c>
      <c r="BF46" s="16">
        <v>0</v>
      </c>
      <c r="BG46" s="16">
        <v>0</v>
      </c>
      <c r="BH46" s="16">
        <v>0</v>
      </c>
      <c r="BI46" s="16">
        <v>0</v>
      </c>
      <c r="BJ46" s="16">
        <v>12</v>
      </c>
      <c r="BK46" s="16">
        <v>0</v>
      </c>
      <c r="BL46" s="16">
        <v>0</v>
      </c>
      <c r="BM46" s="16">
        <v>25</v>
      </c>
      <c r="BN46" s="16">
        <v>28</v>
      </c>
      <c r="BO46" s="16">
        <v>0</v>
      </c>
      <c r="BP46" s="16"/>
      <c r="BQ46" s="16"/>
      <c r="BR46" s="16"/>
      <c r="BS46" s="16"/>
      <c r="BT46" s="16"/>
      <c r="BU46" s="16"/>
      <c r="BV46" s="16"/>
      <c r="BW46" s="16"/>
      <c r="BX46" s="16"/>
    </row>
    <row r="47" spans="1:76" ht="25.5" x14ac:dyDescent="0.25">
      <c r="A47" s="256"/>
      <c r="B47" s="256"/>
      <c r="C47" s="293"/>
      <c r="D47" s="287" t="s">
        <v>210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16">
        <v>0</v>
      </c>
      <c r="AK47" s="16">
        <v>0</v>
      </c>
      <c r="AL47" s="16">
        <v>0</v>
      </c>
      <c r="AM47" s="16">
        <v>0</v>
      </c>
      <c r="AN47" s="16">
        <v>0</v>
      </c>
      <c r="AO47" s="16">
        <v>0</v>
      </c>
      <c r="AP47" s="16">
        <v>0</v>
      </c>
      <c r="AQ47" s="16">
        <v>0</v>
      </c>
      <c r="AR47" s="16">
        <v>0</v>
      </c>
      <c r="AS47" s="16">
        <v>0</v>
      </c>
      <c r="AT47" s="16">
        <v>0</v>
      </c>
      <c r="AU47" s="16">
        <v>0</v>
      </c>
      <c r="AV47" s="16">
        <v>0</v>
      </c>
      <c r="AW47" s="16">
        <v>0</v>
      </c>
      <c r="AX47" s="16">
        <v>0</v>
      </c>
      <c r="AY47" s="16">
        <v>0</v>
      </c>
      <c r="AZ47" s="16">
        <v>0</v>
      </c>
      <c r="BA47" s="16">
        <v>0</v>
      </c>
      <c r="BB47" s="16">
        <v>0</v>
      </c>
      <c r="BC47" s="16">
        <v>0</v>
      </c>
      <c r="BD47" s="16">
        <v>0</v>
      </c>
      <c r="BE47" s="16">
        <v>0</v>
      </c>
      <c r="BF47" s="16">
        <v>0</v>
      </c>
      <c r="BG47" s="16">
        <v>0</v>
      </c>
      <c r="BH47" s="16">
        <v>0</v>
      </c>
      <c r="BI47" s="16">
        <v>0</v>
      </c>
      <c r="BJ47" s="16">
        <v>0</v>
      </c>
      <c r="BK47" s="16">
        <v>0</v>
      </c>
      <c r="BL47" s="16">
        <v>0</v>
      </c>
      <c r="BM47" s="16">
        <v>0</v>
      </c>
      <c r="BN47" s="16">
        <v>0</v>
      </c>
      <c r="BO47" s="16">
        <v>0</v>
      </c>
      <c r="BP47" s="16"/>
      <c r="BQ47" s="16"/>
      <c r="BR47" s="16"/>
      <c r="BS47" s="16"/>
      <c r="BT47" s="16"/>
      <c r="BU47" s="16"/>
      <c r="BV47" s="16"/>
      <c r="BW47" s="16"/>
      <c r="BX47" s="16"/>
    </row>
    <row r="48" spans="1:76" ht="37.5" customHeight="1" x14ac:dyDescent="0.25">
      <c r="A48" s="253">
        <v>8</v>
      </c>
      <c r="B48" s="253" t="s">
        <v>167</v>
      </c>
      <c r="C48" s="291" t="s">
        <v>206</v>
      </c>
      <c r="D48" s="292"/>
      <c r="E48" s="255">
        <f t="shared" ref="E48:AN48" si="28">SUM(E49:E53)</f>
        <v>0</v>
      </c>
      <c r="F48" s="255">
        <f t="shared" si="28"/>
        <v>0</v>
      </c>
      <c r="G48" s="255">
        <f t="shared" si="28"/>
        <v>0</v>
      </c>
      <c r="H48" s="255">
        <f t="shared" si="28"/>
        <v>36</v>
      </c>
      <c r="I48" s="255">
        <f t="shared" si="28"/>
        <v>7</v>
      </c>
      <c r="J48" s="255">
        <f t="shared" si="28"/>
        <v>0</v>
      </c>
      <c r="K48" s="255">
        <f t="shared" si="28"/>
        <v>23</v>
      </c>
      <c r="L48" s="255">
        <f t="shared" si="28"/>
        <v>0</v>
      </c>
      <c r="M48" s="255">
        <f t="shared" si="28"/>
        <v>20</v>
      </c>
      <c r="N48" s="255">
        <f t="shared" si="28"/>
        <v>16</v>
      </c>
      <c r="O48" s="255">
        <f t="shared" si="28"/>
        <v>19</v>
      </c>
      <c r="P48" s="255">
        <f t="shared" si="28"/>
        <v>11</v>
      </c>
      <c r="Q48" s="255">
        <f t="shared" si="28"/>
        <v>5</v>
      </c>
      <c r="R48" s="255">
        <f t="shared" si="28"/>
        <v>0</v>
      </c>
      <c r="S48" s="255">
        <f t="shared" si="28"/>
        <v>12</v>
      </c>
      <c r="T48" s="255">
        <f t="shared" si="28"/>
        <v>26</v>
      </c>
      <c r="U48" s="255">
        <f t="shared" si="28"/>
        <v>17</v>
      </c>
      <c r="V48" s="255">
        <f t="shared" si="28"/>
        <v>0</v>
      </c>
      <c r="W48" s="255">
        <f t="shared" si="28"/>
        <v>24</v>
      </c>
      <c r="X48" s="255">
        <f t="shared" si="28"/>
        <v>10</v>
      </c>
      <c r="Y48" s="255">
        <f t="shared" si="28"/>
        <v>0</v>
      </c>
      <c r="Z48" s="255">
        <f t="shared" si="28"/>
        <v>87</v>
      </c>
      <c r="AA48" s="255">
        <f t="shared" si="28"/>
        <v>24</v>
      </c>
      <c r="AB48" s="255">
        <f t="shared" si="28"/>
        <v>33</v>
      </c>
      <c r="AC48" s="255">
        <f t="shared" si="28"/>
        <v>26</v>
      </c>
      <c r="AD48" s="255">
        <f t="shared" si="28"/>
        <v>45</v>
      </c>
      <c r="AE48" s="255">
        <f t="shared" si="28"/>
        <v>38</v>
      </c>
      <c r="AF48" s="255">
        <f t="shared" si="28"/>
        <v>11</v>
      </c>
      <c r="AG48" s="255">
        <f t="shared" si="28"/>
        <v>12</v>
      </c>
      <c r="AH48" s="255">
        <f t="shared" si="28"/>
        <v>14</v>
      </c>
      <c r="AI48" s="255">
        <f t="shared" si="28"/>
        <v>21</v>
      </c>
      <c r="AJ48" s="255">
        <f t="shared" si="28"/>
        <v>48</v>
      </c>
      <c r="AK48" s="255">
        <f t="shared" si="28"/>
        <v>22</v>
      </c>
      <c r="AL48" s="255">
        <f t="shared" si="28"/>
        <v>27</v>
      </c>
      <c r="AM48" s="255">
        <f t="shared" si="28"/>
        <v>22</v>
      </c>
      <c r="AN48" s="255">
        <f t="shared" si="28"/>
        <v>15</v>
      </c>
      <c r="AO48" s="255">
        <v>30</v>
      </c>
      <c r="AP48" s="255">
        <v>0</v>
      </c>
      <c r="AQ48" s="255">
        <v>0</v>
      </c>
      <c r="AR48" s="255">
        <v>14</v>
      </c>
      <c r="AS48" s="255">
        <v>21</v>
      </c>
      <c r="AT48" s="255">
        <v>7</v>
      </c>
      <c r="AU48" s="255">
        <v>22</v>
      </c>
      <c r="AV48" s="255">
        <v>0</v>
      </c>
      <c r="AW48" s="255">
        <v>0</v>
      </c>
      <c r="AX48" s="255">
        <v>0</v>
      </c>
      <c r="AY48" s="255">
        <v>0</v>
      </c>
      <c r="AZ48" s="255">
        <v>0</v>
      </c>
      <c r="BA48" s="255">
        <f t="shared" ref="BA48:BX48" si="29">SUM(BA49:BA53)</f>
        <v>0</v>
      </c>
      <c r="BB48" s="255">
        <f t="shared" si="29"/>
        <v>0</v>
      </c>
      <c r="BC48" s="255">
        <f t="shared" si="29"/>
        <v>0</v>
      </c>
      <c r="BD48" s="255">
        <f t="shared" si="29"/>
        <v>0</v>
      </c>
      <c r="BE48" s="255">
        <f t="shared" si="29"/>
        <v>0</v>
      </c>
      <c r="BF48" s="255">
        <f t="shared" si="29"/>
        <v>0</v>
      </c>
      <c r="BG48" s="255">
        <f t="shared" si="29"/>
        <v>0</v>
      </c>
      <c r="BH48" s="255">
        <f t="shared" si="29"/>
        <v>0</v>
      </c>
      <c r="BI48" s="255">
        <f t="shared" si="29"/>
        <v>0</v>
      </c>
      <c r="BJ48" s="255">
        <f t="shared" si="29"/>
        <v>5</v>
      </c>
      <c r="BK48" s="255">
        <f t="shared" si="29"/>
        <v>0</v>
      </c>
      <c r="BL48" s="255">
        <f t="shared" si="29"/>
        <v>0</v>
      </c>
      <c r="BM48" s="255">
        <f t="shared" si="29"/>
        <v>6</v>
      </c>
      <c r="BN48" s="255">
        <f t="shared" si="29"/>
        <v>0</v>
      </c>
      <c r="BO48" s="255">
        <f t="shared" si="29"/>
        <v>47</v>
      </c>
      <c r="BP48" s="255">
        <f t="shared" si="29"/>
        <v>0</v>
      </c>
      <c r="BQ48" s="255">
        <f t="shared" si="29"/>
        <v>0</v>
      </c>
      <c r="BR48" s="255">
        <f t="shared" si="29"/>
        <v>0</v>
      </c>
      <c r="BS48" s="255">
        <f t="shared" si="29"/>
        <v>0</v>
      </c>
      <c r="BT48" s="255">
        <f t="shared" si="29"/>
        <v>0</v>
      </c>
      <c r="BU48" s="255">
        <f t="shared" si="29"/>
        <v>0</v>
      </c>
      <c r="BV48" s="255">
        <f t="shared" si="29"/>
        <v>0</v>
      </c>
      <c r="BW48" s="255">
        <f t="shared" si="29"/>
        <v>0</v>
      </c>
      <c r="BX48" s="255">
        <f t="shared" si="29"/>
        <v>0</v>
      </c>
    </row>
    <row r="49" spans="1:76" x14ac:dyDescent="0.25">
      <c r="A49" s="256"/>
      <c r="B49" s="256"/>
      <c r="C49" s="293" t="s">
        <v>207</v>
      </c>
      <c r="D49" s="254" t="s">
        <v>208</v>
      </c>
      <c r="E49" s="16">
        <v>0</v>
      </c>
      <c r="F49" s="16">
        <v>0</v>
      </c>
      <c r="G49" s="16">
        <v>0</v>
      </c>
      <c r="H49" s="16">
        <v>15</v>
      </c>
      <c r="I49" s="16">
        <v>7</v>
      </c>
      <c r="J49" s="16">
        <v>0</v>
      </c>
      <c r="K49" s="16">
        <v>13</v>
      </c>
      <c r="L49" s="16">
        <v>0</v>
      </c>
      <c r="M49" s="16">
        <v>6</v>
      </c>
      <c r="N49" s="16">
        <v>7</v>
      </c>
      <c r="O49" s="16">
        <v>4</v>
      </c>
      <c r="P49" s="16">
        <v>4</v>
      </c>
      <c r="Q49" s="16">
        <v>2</v>
      </c>
      <c r="R49" s="16">
        <v>0</v>
      </c>
      <c r="S49" s="16">
        <v>2</v>
      </c>
      <c r="T49" s="16">
        <v>7</v>
      </c>
      <c r="U49" s="16">
        <v>10</v>
      </c>
      <c r="V49" s="16">
        <v>0</v>
      </c>
      <c r="W49" s="16">
        <v>10</v>
      </c>
      <c r="X49" s="16">
        <v>10</v>
      </c>
      <c r="Y49" s="16">
        <v>0</v>
      </c>
      <c r="Z49" s="16">
        <v>79</v>
      </c>
      <c r="AA49" s="16">
        <v>14</v>
      </c>
      <c r="AB49" s="16">
        <v>4</v>
      </c>
      <c r="AC49" s="16">
        <v>6</v>
      </c>
      <c r="AD49" s="16">
        <v>10</v>
      </c>
      <c r="AE49" s="16">
        <v>3</v>
      </c>
      <c r="AF49" s="16">
        <v>4</v>
      </c>
      <c r="AG49" s="16">
        <v>3</v>
      </c>
      <c r="AH49" s="16">
        <v>2</v>
      </c>
      <c r="AI49" s="16">
        <v>5</v>
      </c>
      <c r="AJ49" s="16">
        <v>10</v>
      </c>
      <c r="AK49" s="16">
        <v>10</v>
      </c>
      <c r="AL49" s="16">
        <v>2</v>
      </c>
      <c r="AM49" s="16">
        <v>5</v>
      </c>
      <c r="AN49" s="16">
        <v>3</v>
      </c>
      <c r="AO49" s="16">
        <v>10</v>
      </c>
      <c r="AP49" s="16">
        <v>0</v>
      </c>
      <c r="AQ49" s="16">
        <v>0</v>
      </c>
      <c r="AR49" s="16">
        <v>14</v>
      </c>
      <c r="AS49" s="16">
        <v>0</v>
      </c>
      <c r="AT49" s="16">
        <v>3</v>
      </c>
      <c r="AU49" s="16">
        <v>0</v>
      </c>
      <c r="AV49" s="16">
        <v>0</v>
      </c>
      <c r="AW49" s="16">
        <v>0</v>
      </c>
      <c r="AX49" s="16">
        <v>0</v>
      </c>
      <c r="AY49" s="16">
        <v>0</v>
      </c>
      <c r="AZ49" s="16">
        <v>0</v>
      </c>
      <c r="BA49" s="16">
        <v>0</v>
      </c>
      <c r="BB49" s="16">
        <v>0</v>
      </c>
      <c r="BC49" s="16">
        <v>0</v>
      </c>
      <c r="BD49" s="16">
        <v>0</v>
      </c>
      <c r="BE49" s="16">
        <v>0</v>
      </c>
      <c r="BF49" s="16">
        <v>0</v>
      </c>
      <c r="BG49" s="16">
        <v>0</v>
      </c>
      <c r="BH49" s="16">
        <v>0</v>
      </c>
      <c r="BI49" s="16">
        <v>0</v>
      </c>
      <c r="BJ49" s="16">
        <v>5</v>
      </c>
      <c r="BK49" s="16">
        <v>0</v>
      </c>
      <c r="BL49" s="16">
        <v>0</v>
      </c>
      <c r="BM49" s="16">
        <v>0</v>
      </c>
      <c r="BN49" s="16">
        <v>0</v>
      </c>
      <c r="BO49" s="16">
        <v>0</v>
      </c>
      <c r="BP49" s="16">
        <v>0</v>
      </c>
      <c r="BQ49" s="16">
        <v>0</v>
      </c>
      <c r="BR49" s="16">
        <v>0</v>
      </c>
      <c r="BS49" s="16">
        <v>0</v>
      </c>
      <c r="BT49" s="16">
        <v>0</v>
      </c>
      <c r="BU49" s="16">
        <v>0</v>
      </c>
      <c r="BV49" s="16">
        <v>0</v>
      </c>
      <c r="BW49" s="16">
        <v>0</v>
      </c>
      <c r="BX49" s="16">
        <v>0</v>
      </c>
    </row>
    <row r="50" spans="1:76" x14ac:dyDescent="0.25">
      <c r="A50" s="256"/>
      <c r="B50" s="256"/>
      <c r="C50" s="293"/>
      <c r="D50" s="254" t="s">
        <v>28</v>
      </c>
      <c r="E50" s="16">
        <v>0</v>
      </c>
      <c r="F50" s="16">
        <v>0</v>
      </c>
      <c r="G50" s="16">
        <v>0</v>
      </c>
      <c r="H50" s="16">
        <v>21</v>
      </c>
      <c r="I50" s="16">
        <v>0</v>
      </c>
      <c r="J50" s="16">
        <v>0</v>
      </c>
      <c r="K50" s="16">
        <v>10</v>
      </c>
      <c r="L50" s="16">
        <v>0</v>
      </c>
      <c r="M50" s="16">
        <v>14</v>
      </c>
      <c r="N50" s="16">
        <v>8</v>
      </c>
      <c r="O50" s="16">
        <v>7</v>
      </c>
      <c r="P50" s="16">
        <v>7</v>
      </c>
      <c r="Q50" s="16">
        <v>3</v>
      </c>
      <c r="R50" s="16">
        <v>0</v>
      </c>
      <c r="S50" s="16">
        <v>10</v>
      </c>
      <c r="T50" s="16">
        <v>9</v>
      </c>
      <c r="U50" s="16">
        <v>3</v>
      </c>
      <c r="V50" s="16">
        <v>0</v>
      </c>
      <c r="W50" s="16">
        <v>7</v>
      </c>
      <c r="X50" s="16">
        <v>0</v>
      </c>
      <c r="Y50" s="16">
        <v>0</v>
      </c>
      <c r="Z50" s="16">
        <v>8</v>
      </c>
      <c r="AA50" s="16">
        <v>10</v>
      </c>
      <c r="AB50" s="16">
        <v>14</v>
      </c>
      <c r="AC50" s="16">
        <v>10</v>
      </c>
      <c r="AD50" s="16">
        <v>12</v>
      </c>
      <c r="AE50" s="16">
        <v>7</v>
      </c>
      <c r="AF50" s="16">
        <v>2</v>
      </c>
      <c r="AG50" s="16">
        <v>4</v>
      </c>
      <c r="AH50" s="16">
        <v>5</v>
      </c>
      <c r="AI50" s="16">
        <v>9</v>
      </c>
      <c r="AJ50" s="16">
        <v>30</v>
      </c>
      <c r="AK50" s="16">
        <v>9</v>
      </c>
      <c r="AL50" s="16">
        <v>5</v>
      </c>
      <c r="AM50" s="16">
        <v>12</v>
      </c>
      <c r="AN50" s="16">
        <v>9</v>
      </c>
      <c r="AO50" s="16">
        <v>10</v>
      </c>
      <c r="AP50" s="16">
        <v>0</v>
      </c>
      <c r="AQ50" s="16">
        <v>0</v>
      </c>
      <c r="AR50" s="16">
        <v>0</v>
      </c>
      <c r="AS50" s="16">
        <v>0</v>
      </c>
      <c r="AT50" s="16">
        <v>2</v>
      </c>
      <c r="AU50" s="16">
        <v>11</v>
      </c>
      <c r="AV50" s="16">
        <v>0</v>
      </c>
      <c r="AW50" s="16">
        <v>0</v>
      </c>
      <c r="AX50" s="16">
        <v>0</v>
      </c>
      <c r="AY50" s="16">
        <v>0</v>
      </c>
      <c r="AZ50" s="16">
        <v>0</v>
      </c>
      <c r="BA50" s="16">
        <v>0</v>
      </c>
      <c r="BB50" s="16">
        <v>0</v>
      </c>
      <c r="BC50" s="16">
        <v>0</v>
      </c>
      <c r="BD50" s="16">
        <v>0</v>
      </c>
      <c r="BE50" s="16">
        <v>0</v>
      </c>
      <c r="BF50" s="16">
        <v>0</v>
      </c>
      <c r="BG50" s="16">
        <v>0</v>
      </c>
      <c r="BH50" s="16">
        <v>0</v>
      </c>
      <c r="BI50" s="16">
        <v>0</v>
      </c>
      <c r="BJ50" s="16">
        <v>0</v>
      </c>
      <c r="BK50" s="16">
        <v>0</v>
      </c>
      <c r="BL50" s="16">
        <v>0</v>
      </c>
      <c r="BM50" s="16">
        <v>3</v>
      </c>
      <c r="BN50" s="16">
        <v>0</v>
      </c>
      <c r="BO50" s="16">
        <v>7</v>
      </c>
      <c r="BP50" s="16"/>
      <c r="BQ50" s="16"/>
      <c r="BR50" s="16"/>
      <c r="BS50" s="16"/>
      <c r="BT50" s="16"/>
      <c r="BU50" s="16"/>
      <c r="BV50" s="16"/>
      <c r="BW50" s="16"/>
      <c r="BX50" s="16"/>
    </row>
    <row r="51" spans="1:76" x14ac:dyDescent="0.25">
      <c r="A51" s="256"/>
      <c r="B51" s="256"/>
      <c r="C51" s="293"/>
      <c r="D51" s="254" t="s">
        <v>182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1</v>
      </c>
      <c r="O51" s="16">
        <v>8</v>
      </c>
      <c r="P51" s="16">
        <v>0</v>
      </c>
      <c r="Q51" s="16">
        <v>0</v>
      </c>
      <c r="R51" s="16">
        <v>0</v>
      </c>
      <c r="S51" s="16">
        <v>0</v>
      </c>
      <c r="T51" s="16">
        <v>10</v>
      </c>
      <c r="U51" s="16">
        <v>4</v>
      </c>
      <c r="V51" s="16">
        <v>0</v>
      </c>
      <c r="W51" s="16">
        <v>7</v>
      </c>
      <c r="X51" s="16">
        <v>0</v>
      </c>
      <c r="Y51" s="16">
        <v>0</v>
      </c>
      <c r="Z51" s="16">
        <v>0</v>
      </c>
      <c r="AA51" s="16">
        <v>0</v>
      </c>
      <c r="AB51" s="16">
        <v>15</v>
      </c>
      <c r="AC51" s="16">
        <v>10</v>
      </c>
      <c r="AD51" s="16">
        <v>23</v>
      </c>
      <c r="AE51" s="16">
        <v>28</v>
      </c>
      <c r="AF51" s="16">
        <v>5</v>
      </c>
      <c r="AG51" s="16">
        <v>5</v>
      </c>
      <c r="AH51" s="16">
        <v>7</v>
      </c>
      <c r="AI51" s="16">
        <v>7</v>
      </c>
      <c r="AJ51" s="16">
        <v>8</v>
      </c>
      <c r="AK51" s="16">
        <v>3</v>
      </c>
      <c r="AL51" s="16">
        <v>20</v>
      </c>
      <c r="AM51" s="16">
        <v>5</v>
      </c>
      <c r="AN51" s="16">
        <v>3</v>
      </c>
      <c r="AO51" s="16">
        <v>10</v>
      </c>
      <c r="AP51" s="16">
        <v>0</v>
      </c>
      <c r="AQ51" s="16">
        <v>0</v>
      </c>
      <c r="AR51" s="16">
        <v>0</v>
      </c>
      <c r="AS51" s="16">
        <v>21</v>
      </c>
      <c r="AT51" s="16">
        <v>2</v>
      </c>
      <c r="AU51" s="16">
        <v>11</v>
      </c>
      <c r="AV51" s="16">
        <v>0</v>
      </c>
      <c r="AW51" s="16">
        <v>0</v>
      </c>
      <c r="AX51" s="16">
        <v>0</v>
      </c>
      <c r="AY51" s="16">
        <v>0</v>
      </c>
      <c r="AZ51" s="16">
        <v>0</v>
      </c>
      <c r="BA51" s="16">
        <v>0</v>
      </c>
      <c r="BB51" s="16">
        <v>0</v>
      </c>
      <c r="BC51" s="16">
        <v>0</v>
      </c>
      <c r="BD51" s="16">
        <v>0</v>
      </c>
      <c r="BE51" s="16">
        <v>0</v>
      </c>
      <c r="BF51" s="16">
        <v>0</v>
      </c>
      <c r="BG51" s="16">
        <v>0</v>
      </c>
      <c r="BH51" s="16">
        <v>0</v>
      </c>
      <c r="BI51" s="16">
        <v>0</v>
      </c>
      <c r="BJ51" s="16">
        <v>0</v>
      </c>
      <c r="BK51" s="16">
        <v>0</v>
      </c>
      <c r="BL51" s="16">
        <v>0</v>
      </c>
      <c r="BM51" s="16">
        <v>3</v>
      </c>
      <c r="BN51" s="16">
        <v>0</v>
      </c>
      <c r="BO51" s="16">
        <v>13</v>
      </c>
      <c r="BP51" s="16"/>
      <c r="BQ51" s="16"/>
      <c r="BR51" s="16"/>
      <c r="BS51" s="16"/>
      <c r="BT51" s="16"/>
      <c r="BU51" s="16"/>
      <c r="BV51" s="16"/>
      <c r="BW51" s="16"/>
      <c r="BX51" s="16"/>
    </row>
    <row r="52" spans="1:76" x14ac:dyDescent="0.25">
      <c r="A52" s="256"/>
      <c r="B52" s="256"/>
      <c r="C52" s="293"/>
      <c r="D52" s="254" t="s">
        <v>209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0</v>
      </c>
      <c r="AN52" s="16">
        <v>0</v>
      </c>
      <c r="AO52" s="16">
        <v>0</v>
      </c>
      <c r="AP52" s="16">
        <v>0</v>
      </c>
      <c r="AQ52" s="16">
        <v>0</v>
      </c>
      <c r="AR52" s="16">
        <v>0</v>
      </c>
      <c r="AS52" s="16">
        <v>0</v>
      </c>
      <c r="AT52" s="16">
        <v>0</v>
      </c>
      <c r="AU52" s="16">
        <v>0</v>
      </c>
      <c r="AV52" s="16">
        <v>0</v>
      </c>
      <c r="AW52" s="16">
        <v>0</v>
      </c>
      <c r="AX52" s="16">
        <v>0</v>
      </c>
      <c r="AY52" s="16">
        <v>0</v>
      </c>
      <c r="AZ52" s="16">
        <v>0</v>
      </c>
      <c r="BA52" s="16">
        <v>0</v>
      </c>
      <c r="BB52" s="16">
        <v>0</v>
      </c>
      <c r="BC52" s="16">
        <v>0</v>
      </c>
      <c r="BD52" s="16">
        <v>0</v>
      </c>
      <c r="BE52" s="16">
        <v>0</v>
      </c>
      <c r="BF52" s="16">
        <v>0</v>
      </c>
      <c r="BG52" s="16">
        <v>0</v>
      </c>
      <c r="BH52" s="16">
        <v>0</v>
      </c>
      <c r="BI52" s="16">
        <v>0</v>
      </c>
      <c r="BJ52" s="16">
        <v>0</v>
      </c>
      <c r="BK52" s="16">
        <v>0</v>
      </c>
      <c r="BL52" s="16">
        <v>0</v>
      </c>
      <c r="BM52" s="16">
        <v>0</v>
      </c>
      <c r="BN52" s="16">
        <v>0</v>
      </c>
      <c r="BO52" s="16">
        <v>27</v>
      </c>
      <c r="BP52" s="16"/>
      <c r="BQ52" s="16"/>
      <c r="BR52" s="16"/>
      <c r="BS52" s="16"/>
      <c r="BT52" s="16"/>
      <c r="BU52" s="16"/>
      <c r="BV52" s="16"/>
      <c r="BW52" s="16"/>
      <c r="BX52" s="16"/>
    </row>
    <row r="53" spans="1:76" ht="25.5" x14ac:dyDescent="0.25">
      <c r="A53" s="256"/>
      <c r="B53" s="256"/>
      <c r="C53" s="293"/>
      <c r="D53" s="287" t="s">
        <v>210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0</v>
      </c>
      <c r="AJ53" s="16">
        <v>0</v>
      </c>
      <c r="AK53" s="16">
        <v>0</v>
      </c>
      <c r="AL53" s="16">
        <v>0</v>
      </c>
      <c r="AM53" s="16">
        <v>0</v>
      </c>
      <c r="AN53" s="16">
        <v>0</v>
      </c>
      <c r="AO53" s="16">
        <v>0</v>
      </c>
      <c r="AP53" s="16">
        <v>0</v>
      </c>
      <c r="AQ53" s="16">
        <v>0</v>
      </c>
      <c r="AR53" s="16">
        <v>0</v>
      </c>
      <c r="AS53" s="16">
        <v>0</v>
      </c>
      <c r="AT53" s="16">
        <v>0</v>
      </c>
      <c r="AU53" s="16">
        <v>0</v>
      </c>
      <c r="AV53" s="16">
        <v>0</v>
      </c>
      <c r="AW53" s="16">
        <v>0</v>
      </c>
      <c r="AX53" s="16">
        <v>0</v>
      </c>
      <c r="AY53" s="16">
        <v>0</v>
      </c>
      <c r="AZ53" s="16">
        <v>0</v>
      </c>
      <c r="BA53" s="16">
        <v>0</v>
      </c>
      <c r="BB53" s="16">
        <v>0</v>
      </c>
      <c r="BC53" s="16">
        <v>0</v>
      </c>
      <c r="BD53" s="16">
        <v>0</v>
      </c>
      <c r="BE53" s="16">
        <v>0</v>
      </c>
      <c r="BF53" s="16">
        <v>0</v>
      </c>
      <c r="BG53" s="16">
        <v>0</v>
      </c>
      <c r="BH53" s="16">
        <v>0</v>
      </c>
      <c r="BI53" s="16">
        <v>0</v>
      </c>
      <c r="BJ53" s="16">
        <v>0</v>
      </c>
      <c r="BK53" s="16">
        <v>0</v>
      </c>
      <c r="BL53" s="16">
        <v>0</v>
      </c>
      <c r="BM53" s="16">
        <v>0</v>
      </c>
      <c r="BN53" s="16">
        <v>0</v>
      </c>
      <c r="BO53" s="16">
        <v>0</v>
      </c>
      <c r="BP53" s="16"/>
      <c r="BQ53" s="16"/>
      <c r="BR53" s="16"/>
      <c r="BS53" s="16"/>
      <c r="BT53" s="16"/>
      <c r="BU53" s="16"/>
      <c r="BV53" s="16"/>
      <c r="BW53" s="16"/>
      <c r="BX53" s="16"/>
    </row>
    <row r="54" spans="1:76" ht="42.75" customHeight="1" x14ac:dyDescent="0.25">
      <c r="A54" s="253">
        <v>9</v>
      </c>
      <c r="B54" s="253" t="s">
        <v>169</v>
      </c>
      <c r="C54" s="291" t="s">
        <v>206</v>
      </c>
      <c r="D54" s="292"/>
      <c r="E54" s="255">
        <f t="shared" ref="E54:AN54" si="30">SUM(E55:E59)</f>
        <v>0</v>
      </c>
      <c r="F54" s="255">
        <f t="shared" si="30"/>
        <v>0</v>
      </c>
      <c r="G54" s="255">
        <f t="shared" si="30"/>
        <v>0</v>
      </c>
      <c r="H54" s="255">
        <f t="shared" si="30"/>
        <v>0</v>
      </c>
      <c r="I54" s="255">
        <f t="shared" si="30"/>
        <v>0</v>
      </c>
      <c r="J54" s="255">
        <f t="shared" si="30"/>
        <v>0</v>
      </c>
      <c r="K54" s="255">
        <f t="shared" si="30"/>
        <v>0</v>
      </c>
      <c r="L54" s="255">
        <f t="shared" si="30"/>
        <v>0</v>
      </c>
      <c r="M54" s="255">
        <f t="shared" si="30"/>
        <v>0</v>
      </c>
      <c r="N54" s="255">
        <f t="shared" si="30"/>
        <v>0</v>
      </c>
      <c r="O54" s="255">
        <f t="shared" si="30"/>
        <v>0</v>
      </c>
      <c r="P54" s="255">
        <f t="shared" si="30"/>
        <v>0</v>
      </c>
      <c r="Q54" s="255">
        <f t="shared" si="30"/>
        <v>0</v>
      </c>
      <c r="R54" s="255">
        <f t="shared" si="30"/>
        <v>0</v>
      </c>
      <c r="S54" s="255">
        <f t="shared" si="30"/>
        <v>0</v>
      </c>
      <c r="T54" s="255">
        <f t="shared" si="30"/>
        <v>0</v>
      </c>
      <c r="U54" s="255">
        <f t="shared" si="30"/>
        <v>0</v>
      </c>
      <c r="V54" s="255">
        <f t="shared" si="30"/>
        <v>0</v>
      </c>
      <c r="W54" s="255">
        <f t="shared" si="30"/>
        <v>0</v>
      </c>
      <c r="X54" s="255">
        <f t="shared" si="30"/>
        <v>0</v>
      </c>
      <c r="Y54" s="255">
        <f t="shared" si="30"/>
        <v>0</v>
      </c>
      <c r="Z54" s="255">
        <f t="shared" si="30"/>
        <v>0</v>
      </c>
      <c r="AA54" s="255">
        <f t="shared" si="30"/>
        <v>0</v>
      </c>
      <c r="AB54" s="255">
        <f t="shared" si="30"/>
        <v>0</v>
      </c>
      <c r="AC54" s="255">
        <f t="shared" si="30"/>
        <v>0</v>
      </c>
      <c r="AD54" s="255">
        <f t="shared" si="30"/>
        <v>0</v>
      </c>
      <c r="AE54" s="255">
        <f t="shared" si="30"/>
        <v>0</v>
      </c>
      <c r="AF54" s="255">
        <f t="shared" si="30"/>
        <v>0</v>
      </c>
      <c r="AG54" s="255">
        <f t="shared" si="30"/>
        <v>0</v>
      </c>
      <c r="AH54" s="255">
        <f t="shared" si="30"/>
        <v>0</v>
      </c>
      <c r="AI54" s="255">
        <f t="shared" si="30"/>
        <v>0</v>
      </c>
      <c r="AJ54" s="255">
        <f t="shared" si="30"/>
        <v>0</v>
      </c>
      <c r="AK54" s="255">
        <f t="shared" si="30"/>
        <v>0</v>
      </c>
      <c r="AL54" s="255">
        <f t="shared" si="30"/>
        <v>0</v>
      </c>
      <c r="AM54" s="255">
        <f t="shared" si="30"/>
        <v>0</v>
      </c>
      <c r="AN54" s="255">
        <f t="shared" si="30"/>
        <v>0</v>
      </c>
      <c r="AO54" s="255">
        <v>0</v>
      </c>
      <c r="AP54" s="255">
        <v>0</v>
      </c>
      <c r="AQ54" s="255">
        <v>0</v>
      </c>
      <c r="AR54" s="255">
        <v>0</v>
      </c>
      <c r="AS54" s="255">
        <v>0</v>
      </c>
      <c r="AT54" s="255">
        <v>0</v>
      </c>
      <c r="AU54" s="255">
        <v>0</v>
      </c>
      <c r="AV54" s="255">
        <v>0</v>
      </c>
      <c r="AW54" s="255">
        <v>0</v>
      </c>
      <c r="AX54" s="255">
        <v>0</v>
      </c>
      <c r="AY54" s="255">
        <v>0</v>
      </c>
      <c r="AZ54" s="255">
        <v>0</v>
      </c>
      <c r="BA54" s="255">
        <f t="shared" ref="BA54:BQ54" si="31">SUM(BA55:BA59)</f>
        <v>5</v>
      </c>
      <c r="BB54" s="255">
        <f t="shared" si="31"/>
        <v>0</v>
      </c>
      <c r="BC54" s="255">
        <f t="shared" si="31"/>
        <v>0</v>
      </c>
      <c r="BD54" s="255">
        <f t="shared" si="31"/>
        <v>0</v>
      </c>
      <c r="BE54" s="255">
        <f t="shared" si="31"/>
        <v>6</v>
      </c>
      <c r="BF54" s="255">
        <v>0</v>
      </c>
      <c r="BG54" s="255">
        <f t="shared" si="31"/>
        <v>10</v>
      </c>
      <c r="BH54" s="255">
        <f t="shared" si="31"/>
        <v>0</v>
      </c>
      <c r="BI54" s="255">
        <f t="shared" si="31"/>
        <v>0</v>
      </c>
      <c r="BJ54" s="255">
        <f t="shared" si="31"/>
        <v>19</v>
      </c>
      <c r="BK54" s="255">
        <f t="shared" si="31"/>
        <v>15</v>
      </c>
      <c r="BL54" s="255">
        <f t="shared" si="31"/>
        <v>10</v>
      </c>
      <c r="BM54" s="255">
        <v>0</v>
      </c>
      <c r="BN54" s="255">
        <f t="shared" si="31"/>
        <v>0</v>
      </c>
      <c r="BO54" s="255">
        <f t="shared" si="31"/>
        <v>12</v>
      </c>
      <c r="BP54" s="255">
        <f t="shared" si="31"/>
        <v>0</v>
      </c>
      <c r="BQ54" s="255">
        <f t="shared" si="31"/>
        <v>0</v>
      </c>
      <c r="BR54" s="255">
        <v>0</v>
      </c>
      <c r="BS54" s="255">
        <f t="shared" ref="BS54:BX54" si="32">SUM(BS55:BS59)</f>
        <v>0</v>
      </c>
      <c r="BT54" s="255">
        <f t="shared" si="32"/>
        <v>0</v>
      </c>
      <c r="BU54" s="255">
        <f t="shared" si="32"/>
        <v>0</v>
      </c>
      <c r="BV54" s="255">
        <f t="shared" si="32"/>
        <v>0</v>
      </c>
      <c r="BW54" s="255">
        <f t="shared" si="32"/>
        <v>0</v>
      </c>
      <c r="BX54" s="255">
        <f t="shared" si="32"/>
        <v>0</v>
      </c>
    </row>
    <row r="55" spans="1:76" x14ac:dyDescent="0.25">
      <c r="A55" s="256"/>
      <c r="B55" s="256"/>
      <c r="C55" s="293" t="s">
        <v>207</v>
      </c>
      <c r="D55" s="254" t="s">
        <v>208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  <c r="AD55" s="16">
        <v>0</v>
      </c>
      <c r="AE55" s="16">
        <v>0</v>
      </c>
      <c r="AF55" s="16">
        <v>0</v>
      </c>
      <c r="AG55" s="16">
        <v>0</v>
      </c>
      <c r="AH55" s="16">
        <v>0</v>
      </c>
      <c r="AI55" s="16">
        <v>0</v>
      </c>
      <c r="AJ55" s="16">
        <v>0</v>
      </c>
      <c r="AK55" s="16">
        <v>0</v>
      </c>
      <c r="AL55" s="16">
        <v>0</v>
      </c>
      <c r="AM55" s="16">
        <v>0</v>
      </c>
      <c r="AN55" s="16">
        <v>0</v>
      </c>
      <c r="AO55" s="16">
        <v>0</v>
      </c>
      <c r="AP55" s="16">
        <v>0</v>
      </c>
      <c r="AQ55" s="16">
        <v>0</v>
      </c>
      <c r="AR55" s="16">
        <v>0</v>
      </c>
      <c r="AS55" s="16">
        <v>0</v>
      </c>
      <c r="AT55" s="16">
        <v>0</v>
      </c>
      <c r="AU55" s="16">
        <v>0</v>
      </c>
      <c r="AV55" s="16">
        <v>0</v>
      </c>
      <c r="AW55" s="16">
        <v>0</v>
      </c>
      <c r="AX55" s="16">
        <v>0</v>
      </c>
      <c r="AY55" s="16">
        <v>0</v>
      </c>
      <c r="AZ55" s="16">
        <v>0</v>
      </c>
      <c r="BA55" s="16">
        <v>2</v>
      </c>
      <c r="BB55" s="16">
        <v>0</v>
      </c>
      <c r="BC55" s="16">
        <v>0</v>
      </c>
      <c r="BD55" s="16">
        <v>0</v>
      </c>
      <c r="BE55" s="16">
        <v>6</v>
      </c>
      <c r="BF55" s="16">
        <v>0</v>
      </c>
      <c r="BG55" s="16">
        <v>7</v>
      </c>
      <c r="BH55" s="16">
        <v>0</v>
      </c>
      <c r="BI55" s="16">
        <v>0</v>
      </c>
      <c r="BJ55" s="16">
        <v>10</v>
      </c>
      <c r="BK55" s="16">
        <v>7</v>
      </c>
      <c r="BL55" s="16">
        <v>3</v>
      </c>
      <c r="BM55" s="16">
        <v>0</v>
      </c>
      <c r="BN55" s="16">
        <v>0</v>
      </c>
      <c r="BO55" s="16">
        <v>3</v>
      </c>
      <c r="BP55" s="16"/>
      <c r="BQ55" s="16"/>
      <c r="BR55" s="16"/>
      <c r="BS55" s="16"/>
      <c r="BT55" s="16"/>
      <c r="BU55" s="16"/>
      <c r="BV55" s="16"/>
      <c r="BW55" s="16"/>
      <c r="BX55" s="16"/>
    </row>
    <row r="56" spans="1:76" x14ac:dyDescent="0.25">
      <c r="A56" s="256"/>
      <c r="B56" s="256"/>
      <c r="C56" s="293"/>
      <c r="D56" s="254" t="s">
        <v>28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16">
        <v>0</v>
      </c>
      <c r="AJ56" s="16">
        <v>0</v>
      </c>
      <c r="AK56" s="16">
        <v>0</v>
      </c>
      <c r="AL56" s="16">
        <v>0</v>
      </c>
      <c r="AM56" s="16">
        <v>0</v>
      </c>
      <c r="AN56" s="16">
        <v>0</v>
      </c>
      <c r="AO56" s="16">
        <v>0</v>
      </c>
      <c r="AP56" s="16">
        <v>0</v>
      </c>
      <c r="AQ56" s="16">
        <v>0</v>
      </c>
      <c r="AR56" s="16">
        <v>0</v>
      </c>
      <c r="AS56" s="16">
        <v>0</v>
      </c>
      <c r="AT56" s="16">
        <v>0</v>
      </c>
      <c r="AU56" s="16">
        <v>0</v>
      </c>
      <c r="AV56" s="16">
        <v>0</v>
      </c>
      <c r="AW56" s="16">
        <v>0</v>
      </c>
      <c r="AX56" s="16">
        <v>0</v>
      </c>
      <c r="AY56" s="16">
        <v>0</v>
      </c>
      <c r="AZ56" s="16">
        <v>0</v>
      </c>
      <c r="BA56" s="16">
        <v>3</v>
      </c>
      <c r="BB56" s="16">
        <v>0</v>
      </c>
      <c r="BC56" s="16">
        <v>0</v>
      </c>
      <c r="BD56" s="16">
        <v>0</v>
      </c>
      <c r="BE56" s="16">
        <v>0</v>
      </c>
      <c r="BF56" s="16">
        <v>0</v>
      </c>
      <c r="BG56" s="16">
        <v>3</v>
      </c>
      <c r="BH56" s="16">
        <v>0</v>
      </c>
      <c r="BI56" s="16">
        <v>0</v>
      </c>
      <c r="BJ56" s="16">
        <v>9</v>
      </c>
      <c r="BK56" s="16">
        <v>5</v>
      </c>
      <c r="BL56" s="16">
        <v>7</v>
      </c>
      <c r="BM56" s="16">
        <v>0</v>
      </c>
      <c r="BN56" s="16">
        <v>0</v>
      </c>
      <c r="BO56" s="16">
        <v>4</v>
      </c>
      <c r="BP56" s="16"/>
      <c r="BQ56" s="16"/>
      <c r="BR56" s="16"/>
      <c r="BS56" s="16"/>
      <c r="BT56" s="16"/>
      <c r="BU56" s="16"/>
      <c r="BV56" s="16"/>
      <c r="BW56" s="16"/>
      <c r="BX56" s="16"/>
    </row>
    <row r="57" spans="1:76" x14ac:dyDescent="0.25">
      <c r="A57" s="256"/>
      <c r="B57" s="256"/>
      <c r="C57" s="293"/>
      <c r="D57" s="254" t="s">
        <v>182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0</v>
      </c>
      <c r="Z57" s="16">
        <v>0</v>
      </c>
      <c r="AA57" s="16">
        <v>0</v>
      </c>
      <c r="AB57" s="16">
        <v>0</v>
      </c>
      <c r="AC57" s="16">
        <v>0</v>
      </c>
      <c r="AD57" s="16">
        <v>0</v>
      </c>
      <c r="AE57" s="16">
        <v>0</v>
      </c>
      <c r="AF57" s="16">
        <v>0</v>
      </c>
      <c r="AG57" s="16">
        <v>0</v>
      </c>
      <c r="AH57" s="16">
        <v>0</v>
      </c>
      <c r="AI57" s="16">
        <v>0</v>
      </c>
      <c r="AJ57" s="16">
        <v>0</v>
      </c>
      <c r="AK57" s="16">
        <v>0</v>
      </c>
      <c r="AL57" s="16">
        <v>0</v>
      </c>
      <c r="AM57" s="16">
        <v>0</v>
      </c>
      <c r="AN57" s="16">
        <v>0</v>
      </c>
      <c r="AO57" s="16">
        <v>0</v>
      </c>
      <c r="AP57" s="16">
        <v>0</v>
      </c>
      <c r="AQ57" s="16">
        <v>0</v>
      </c>
      <c r="AR57" s="16">
        <v>0</v>
      </c>
      <c r="AS57" s="16">
        <v>0</v>
      </c>
      <c r="AT57" s="16">
        <v>0</v>
      </c>
      <c r="AU57" s="16">
        <v>0</v>
      </c>
      <c r="AV57" s="16">
        <v>0</v>
      </c>
      <c r="AW57" s="16">
        <v>0</v>
      </c>
      <c r="AX57" s="16">
        <v>0</v>
      </c>
      <c r="AY57" s="16">
        <v>0</v>
      </c>
      <c r="AZ57" s="16">
        <v>0</v>
      </c>
      <c r="BA57" s="16">
        <v>0</v>
      </c>
      <c r="BB57" s="16">
        <v>0</v>
      </c>
      <c r="BC57" s="16">
        <v>0</v>
      </c>
      <c r="BD57" s="16">
        <v>0</v>
      </c>
      <c r="BE57" s="16">
        <v>0</v>
      </c>
      <c r="BF57" s="16">
        <v>0</v>
      </c>
      <c r="BG57" s="16">
        <v>0</v>
      </c>
      <c r="BH57" s="16">
        <v>0</v>
      </c>
      <c r="BI57" s="16">
        <v>0</v>
      </c>
      <c r="BJ57" s="16">
        <v>0</v>
      </c>
      <c r="BK57" s="16">
        <v>3</v>
      </c>
      <c r="BL57" s="16">
        <v>0</v>
      </c>
      <c r="BM57" s="16">
        <v>0</v>
      </c>
      <c r="BN57" s="16">
        <v>0</v>
      </c>
      <c r="BO57" s="16">
        <v>5</v>
      </c>
      <c r="BP57" s="16"/>
      <c r="BQ57" s="16"/>
      <c r="BR57" s="16"/>
      <c r="BS57" s="16"/>
      <c r="BT57" s="16"/>
      <c r="BU57" s="16"/>
      <c r="BV57" s="16"/>
      <c r="BW57" s="16"/>
      <c r="BX57" s="16"/>
    </row>
    <row r="58" spans="1:76" x14ac:dyDescent="0.25">
      <c r="A58" s="256"/>
      <c r="B58" s="256"/>
      <c r="C58" s="293"/>
      <c r="D58" s="254" t="s">
        <v>209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16">
        <v>0</v>
      </c>
      <c r="AE58" s="16">
        <v>0</v>
      </c>
      <c r="AF58" s="16">
        <v>0</v>
      </c>
      <c r="AG58" s="16">
        <v>0</v>
      </c>
      <c r="AH58" s="16">
        <v>0</v>
      </c>
      <c r="AI58" s="16">
        <v>0</v>
      </c>
      <c r="AJ58" s="16">
        <v>0</v>
      </c>
      <c r="AK58" s="16">
        <v>0</v>
      </c>
      <c r="AL58" s="16">
        <v>0</v>
      </c>
      <c r="AM58" s="16">
        <v>0</v>
      </c>
      <c r="AN58" s="16">
        <v>0</v>
      </c>
      <c r="AO58" s="16">
        <v>0</v>
      </c>
      <c r="AP58" s="16">
        <v>0</v>
      </c>
      <c r="AQ58" s="16">
        <v>0</v>
      </c>
      <c r="AR58" s="16">
        <v>0</v>
      </c>
      <c r="AS58" s="16">
        <v>0</v>
      </c>
      <c r="AT58" s="16">
        <v>0</v>
      </c>
      <c r="AU58" s="16">
        <v>0</v>
      </c>
      <c r="AV58" s="16">
        <v>0</v>
      </c>
      <c r="AW58" s="16">
        <v>0</v>
      </c>
      <c r="AX58" s="16">
        <v>0</v>
      </c>
      <c r="AY58" s="16">
        <v>0</v>
      </c>
      <c r="AZ58" s="16">
        <v>0</v>
      </c>
      <c r="BA58" s="16">
        <v>0</v>
      </c>
      <c r="BB58" s="16">
        <v>0</v>
      </c>
      <c r="BC58" s="16">
        <v>0</v>
      </c>
      <c r="BD58" s="16">
        <v>0</v>
      </c>
      <c r="BE58" s="16">
        <v>0</v>
      </c>
      <c r="BF58" s="16">
        <v>0</v>
      </c>
      <c r="BG58" s="16">
        <v>0</v>
      </c>
      <c r="BH58" s="16">
        <v>0</v>
      </c>
      <c r="BI58" s="16">
        <v>0</v>
      </c>
      <c r="BJ58" s="16">
        <v>0</v>
      </c>
      <c r="BK58" s="16">
        <v>0</v>
      </c>
      <c r="BL58" s="16">
        <v>0</v>
      </c>
      <c r="BM58" s="16">
        <v>0</v>
      </c>
      <c r="BN58" s="16">
        <v>0</v>
      </c>
      <c r="BO58" s="16">
        <v>0</v>
      </c>
      <c r="BP58" s="16"/>
      <c r="BQ58" s="16"/>
      <c r="BR58" s="16"/>
      <c r="BS58" s="16"/>
      <c r="BT58" s="16"/>
      <c r="BU58" s="16"/>
      <c r="BV58" s="16"/>
      <c r="BW58" s="16"/>
      <c r="BX58" s="16"/>
    </row>
    <row r="59" spans="1:76" ht="25.5" x14ac:dyDescent="0.25">
      <c r="A59" s="256"/>
      <c r="B59" s="256"/>
      <c r="C59" s="293"/>
      <c r="D59" s="287" t="s">
        <v>210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16">
        <v>0</v>
      </c>
      <c r="AC59" s="16">
        <v>0</v>
      </c>
      <c r="AD59" s="16">
        <v>0</v>
      </c>
      <c r="AE59" s="16">
        <v>0</v>
      </c>
      <c r="AF59" s="16">
        <v>0</v>
      </c>
      <c r="AG59" s="16">
        <v>0</v>
      </c>
      <c r="AH59" s="16">
        <v>0</v>
      </c>
      <c r="AI59" s="16">
        <v>0</v>
      </c>
      <c r="AJ59" s="16">
        <v>0</v>
      </c>
      <c r="AK59" s="16">
        <v>0</v>
      </c>
      <c r="AL59" s="16">
        <v>0</v>
      </c>
      <c r="AM59" s="16">
        <v>0</v>
      </c>
      <c r="AN59" s="16">
        <v>0</v>
      </c>
      <c r="AO59" s="16">
        <v>0</v>
      </c>
      <c r="AP59" s="16">
        <v>0</v>
      </c>
      <c r="AQ59" s="16">
        <v>0</v>
      </c>
      <c r="AR59" s="16">
        <v>0</v>
      </c>
      <c r="AS59" s="16">
        <v>0</v>
      </c>
      <c r="AT59" s="16">
        <v>0</v>
      </c>
      <c r="AU59" s="16">
        <v>0</v>
      </c>
      <c r="AV59" s="16">
        <v>0</v>
      </c>
      <c r="AW59" s="16">
        <v>0</v>
      </c>
      <c r="AX59" s="16">
        <v>0</v>
      </c>
      <c r="AY59" s="16">
        <v>0</v>
      </c>
      <c r="AZ59" s="16">
        <v>0</v>
      </c>
      <c r="BA59" s="16">
        <v>0</v>
      </c>
      <c r="BB59" s="16">
        <v>0</v>
      </c>
      <c r="BC59" s="16">
        <v>0</v>
      </c>
      <c r="BD59" s="16">
        <v>0</v>
      </c>
      <c r="BE59" s="16">
        <v>0</v>
      </c>
      <c r="BF59" s="16">
        <v>0</v>
      </c>
      <c r="BG59" s="16">
        <v>0</v>
      </c>
      <c r="BH59" s="16">
        <v>0</v>
      </c>
      <c r="BI59" s="16">
        <v>0</v>
      </c>
      <c r="BJ59" s="16">
        <v>0</v>
      </c>
      <c r="BK59" s="16">
        <v>0</v>
      </c>
      <c r="BL59" s="16">
        <v>0</v>
      </c>
      <c r="BM59" s="16">
        <v>0</v>
      </c>
      <c r="BN59" s="16">
        <v>0</v>
      </c>
      <c r="BO59" s="16">
        <v>0</v>
      </c>
      <c r="BP59" s="16"/>
      <c r="BQ59" s="16"/>
      <c r="BR59" s="16"/>
      <c r="BS59" s="16"/>
      <c r="BT59" s="16"/>
      <c r="BU59" s="16"/>
      <c r="BV59" s="16"/>
      <c r="BW59" s="16"/>
      <c r="BX59" s="16"/>
    </row>
    <row r="60" spans="1:76" ht="40.5" customHeight="1" x14ac:dyDescent="0.25">
      <c r="A60" s="253">
        <v>10</v>
      </c>
      <c r="B60" s="253" t="s">
        <v>170</v>
      </c>
      <c r="C60" s="291" t="s">
        <v>206</v>
      </c>
      <c r="D60" s="292"/>
      <c r="E60" s="255">
        <f t="shared" ref="E60:AN60" si="33">SUM(E61:E65)</f>
        <v>28</v>
      </c>
      <c r="F60" s="255">
        <f t="shared" si="33"/>
        <v>1</v>
      </c>
      <c r="G60" s="255">
        <f t="shared" si="33"/>
        <v>73</v>
      </c>
      <c r="H60" s="255">
        <f t="shared" si="33"/>
        <v>16</v>
      </c>
      <c r="I60" s="255">
        <f t="shared" si="33"/>
        <v>21</v>
      </c>
      <c r="J60" s="255">
        <f t="shared" si="33"/>
        <v>13</v>
      </c>
      <c r="K60" s="255">
        <f t="shared" si="33"/>
        <v>7</v>
      </c>
      <c r="L60" s="255">
        <f t="shared" si="33"/>
        <v>0</v>
      </c>
      <c r="M60" s="255">
        <f t="shared" si="33"/>
        <v>23</v>
      </c>
      <c r="N60" s="255">
        <f t="shared" si="33"/>
        <v>77</v>
      </c>
      <c r="O60" s="255">
        <f t="shared" si="33"/>
        <v>30</v>
      </c>
      <c r="P60" s="255">
        <f t="shared" si="33"/>
        <v>7</v>
      </c>
      <c r="Q60" s="255">
        <f t="shared" si="33"/>
        <v>69</v>
      </c>
      <c r="R60" s="255">
        <f t="shared" si="33"/>
        <v>16</v>
      </c>
      <c r="S60" s="255">
        <f t="shared" si="33"/>
        <v>32</v>
      </c>
      <c r="T60" s="255">
        <f t="shared" si="33"/>
        <v>16</v>
      </c>
      <c r="U60" s="255">
        <f t="shared" si="33"/>
        <v>27</v>
      </c>
      <c r="V60" s="255">
        <f t="shared" si="33"/>
        <v>46</v>
      </c>
      <c r="W60" s="255">
        <f t="shared" si="33"/>
        <v>11</v>
      </c>
      <c r="X60" s="255">
        <f t="shared" si="33"/>
        <v>9</v>
      </c>
      <c r="Y60" s="255">
        <f t="shared" si="33"/>
        <v>25</v>
      </c>
      <c r="Z60" s="255">
        <f t="shared" si="33"/>
        <v>12</v>
      </c>
      <c r="AA60" s="255">
        <f t="shared" si="33"/>
        <v>6</v>
      </c>
      <c r="AB60" s="255">
        <f t="shared" si="33"/>
        <v>10</v>
      </c>
      <c r="AC60" s="255">
        <f t="shared" si="33"/>
        <v>9</v>
      </c>
      <c r="AD60" s="255">
        <f t="shared" si="33"/>
        <v>22</v>
      </c>
      <c r="AE60" s="255">
        <f t="shared" si="33"/>
        <v>39</v>
      </c>
      <c r="AF60" s="255">
        <f t="shared" si="33"/>
        <v>14</v>
      </c>
      <c r="AG60" s="255">
        <f t="shared" si="33"/>
        <v>22</v>
      </c>
      <c r="AH60" s="255">
        <f t="shared" si="33"/>
        <v>14</v>
      </c>
      <c r="AI60" s="255">
        <f t="shared" si="33"/>
        <v>3</v>
      </c>
      <c r="AJ60" s="255">
        <f t="shared" si="33"/>
        <v>10</v>
      </c>
      <c r="AK60" s="255">
        <f t="shared" si="33"/>
        <v>31</v>
      </c>
      <c r="AL60" s="255">
        <f t="shared" si="33"/>
        <v>20</v>
      </c>
      <c r="AM60" s="255">
        <f t="shared" si="33"/>
        <v>13</v>
      </c>
      <c r="AN60" s="255">
        <f t="shared" si="33"/>
        <v>10</v>
      </c>
      <c r="AO60" s="255">
        <v>17</v>
      </c>
      <c r="AP60" s="255">
        <v>0</v>
      </c>
      <c r="AQ60" s="255">
        <v>0</v>
      </c>
      <c r="AR60" s="255">
        <v>16</v>
      </c>
      <c r="AS60" s="255">
        <v>7</v>
      </c>
      <c r="AT60" s="255">
        <v>0</v>
      </c>
      <c r="AU60" s="255">
        <v>16</v>
      </c>
      <c r="AV60" s="255">
        <v>17</v>
      </c>
      <c r="AW60" s="255">
        <v>6</v>
      </c>
      <c r="AX60" s="255">
        <v>32</v>
      </c>
      <c r="AY60" s="255">
        <v>9</v>
      </c>
      <c r="AZ60" s="255">
        <v>8</v>
      </c>
      <c r="BA60" s="255">
        <f t="shared" ref="BA60:BI60" si="34">SUM(BA61:BA65)</f>
        <v>3</v>
      </c>
      <c r="BB60" s="255">
        <f t="shared" si="34"/>
        <v>12</v>
      </c>
      <c r="BC60" s="255">
        <f t="shared" si="34"/>
        <v>2</v>
      </c>
      <c r="BD60" s="255">
        <f t="shared" si="34"/>
        <v>6</v>
      </c>
      <c r="BE60" s="255">
        <f t="shared" si="34"/>
        <v>4</v>
      </c>
      <c r="BF60" s="255">
        <f t="shared" si="34"/>
        <v>11</v>
      </c>
      <c r="BG60" s="255">
        <f t="shared" si="34"/>
        <v>36</v>
      </c>
      <c r="BH60" s="255">
        <f t="shared" si="34"/>
        <v>12</v>
      </c>
      <c r="BI60" s="255">
        <f t="shared" si="34"/>
        <v>10</v>
      </c>
      <c r="BJ60" s="255">
        <v>0</v>
      </c>
      <c r="BK60" s="255">
        <f t="shared" ref="BK60:BU60" si="35">SUM(BK61:BK65)</f>
        <v>5</v>
      </c>
      <c r="BL60" s="255">
        <f t="shared" si="35"/>
        <v>9</v>
      </c>
      <c r="BM60" s="255">
        <f t="shared" si="35"/>
        <v>81</v>
      </c>
      <c r="BN60" s="255">
        <f t="shared" si="35"/>
        <v>42</v>
      </c>
      <c r="BO60" s="255">
        <f t="shared" si="35"/>
        <v>78</v>
      </c>
      <c r="BP60" s="255">
        <f t="shared" si="35"/>
        <v>0</v>
      </c>
      <c r="BQ60" s="255">
        <f t="shared" si="35"/>
        <v>0</v>
      </c>
      <c r="BR60" s="255">
        <f t="shared" si="35"/>
        <v>0</v>
      </c>
      <c r="BS60" s="255">
        <f t="shared" si="35"/>
        <v>0</v>
      </c>
      <c r="BT60" s="255">
        <f t="shared" si="35"/>
        <v>0</v>
      </c>
      <c r="BU60" s="255">
        <f t="shared" si="35"/>
        <v>0</v>
      </c>
      <c r="BV60" s="255">
        <v>0</v>
      </c>
      <c r="BW60" s="255">
        <f t="shared" ref="BW60:BX60" si="36">SUM(BW61:BW65)</f>
        <v>0</v>
      </c>
      <c r="BX60" s="255">
        <f t="shared" si="36"/>
        <v>0</v>
      </c>
    </row>
    <row r="61" spans="1:76" ht="15" x14ac:dyDescent="0.25">
      <c r="A61" s="256"/>
      <c r="B61" s="256"/>
      <c r="C61" s="293" t="s">
        <v>207</v>
      </c>
      <c r="D61" s="254" t="s">
        <v>208</v>
      </c>
      <c r="E61" s="290">
        <v>15</v>
      </c>
      <c r="F61" s="16">
        <v>1</v>
      </c>
      <c r="G61" s="16">
        <v>52</v>
      </c>
      <c r="H61" s="16">
        <v>10</v>
      </c>
      <c r="I61" s="16">
        <v>7</v>
      </c>
      <c r="J61" s="16">
        <v>6</v>
      </c>
      <c r="K61" s="16">
        <v>7</v>
      </c>
      <c r="L61" s="16">
        <v>0</v>
      </c>
      <c r="M61" s="16">
        <v>9</v>
      </c>
      <c r="N61" s="16">
        <v>40</v>
      </c>
      <c r="O61" s="16">
        <v>20</v>
      </c>
      <c r="P61" s="16">
        <v>2</v>
      </c>
      <c r="Q61" s="290">
        <v>28</v>
      </c>
      <c r="R61" s="16">
        <v>7</v>
      </c>
      <c r="S61" s="16">
        <v>16</v>
      </c>
      <c r="T61" s="16">
        <v>5</v>
      </c>
      <c r="U61" s="16">
        <v>6</v>
      </c>
      <c r="V61" s="16">
        <v>25</v>
      </c>
      <c r="W61" s="16">
        <v>9</v>
      </c>
      <c r="X61" s="16">
        <v>6</v>
      </c>
      <c r="Y61" s="16">
        <v>6</v>
      </c>
      <c r="Z61" s="16">
        <v>0</v>
      </c>
      <c r="AA61" s="16">
        <v>3</v>
      </c>
      <c r="AB61" s="16">
        <v>0</v>
      </c>
      <c r="AC61" s="290">
        <v>7</v>
      </c>
      <c r="AD61" s="16">
        <v>3</v>
      </c>
      <c r="AE61" s="16">
        <v>12</v>
      </c>
      <c r="AF61" s="16">
        <v>3</v>
      </c>
      <c r="AG61" s="16">
        <v>5</v>
      </c>
      <c r="AH61" s="16">
        <v>5</v>
      </c>
      <c r="AI61" s="16">
        <v>3</v>
      </c>
      <c r="AJ61" s="16">
        <v>5</v>
      </c>
      <c r="AK61" s="16">
        <v>13</v>
      </c>
      <c r="AL61" s="16">
        <v>8</v>
      </c>
      <c r="AM61" s="16">
        <v>2</v>
      </c>
      <c r="AN61" s="16">
        <v>3</v>
      </c>
      <c r="AO61" s="290">
        <v>4</v>
      </c>
      <c r="AP61" s="16">
        <v>0</v>
      </c>
      <c r="AQ61" s="16">
        <v>0</v>
      </c>
      <c r="AR61" s="16">
        <v>3</v>
      </c>
      <c r="AS61" s="16">
        <v>0</v>
      </c>
      <c r="AT61" s="16">
        <v>0</v>
      </c>
      <c r="AU61" s="16">
        <v>8</v>
      </c>
      <c r="AV61" s="16">
        <v>4</v>
      </c>
      <c r="AW61" s="16">
        <v>0</v>
      </c>
      <c r="AX61" s="16">
        <v>3</v>
      </c>
      <c r="AY61" s="16">
        <v>3</v>
      </c>
      <c r="AZ61" s="16">
        <v>3</v>
      </c>
      <c r="BA61" s="290">
        <v>1</v>
      </c>
      <c r="BB61" s="16">
        <v>7</v>
      </c>
      <c r="BC61" s="16">
        <v>2</v>
      </c>
      <c r="BD61" s="16">
        <v>3</v>
      </c>
      <c r="BE61" s="16">
        <v>4</v>
      </c>
      <c r="BF61" s="16">
        <v>4</v>
      </c>
      <c r="BG61" s="16">
        <v>3</v>
      </c>
      <c r="BH61" s="16">
        <v>9</v>
      </c>
      <c r="BI61" s="16">
        <v>3</v>
      </c>
      <c r="BJ61" s="16">
        <v>3</v>
      </c>
      <c r="BK61" s="16">
        <v>5</v>
      </c>
      <c r="BL61" s="16">
        <v>5</v>
      </c>
      <c r="BM61" s="290">
        <v>6</v>
      </c>
      <c r="BN61" s="16">
        <v>7</v>
      </c>
      <c r="BO61" s="16">
        <v>12</v>
      </c>
      <c r="BP61" s="16"/>
      <c r="BQ61" s="16"/>
      <c r="BR61" s="16"/>
      <c r="BS61" s="16"/>
      <c r="BT61" s="16"/>
      <c r="BU61" s="16"/>
      <c r="BV61" s="16"/>
      <c r="BW61" s="16"/>
      <c r="BX61" s="16"/>
    </row>
    <row r="62" spans="1:76" ht="15" x14ac:dyDescent="0.25">
      <c r="A62" s="256"/>
      <c r="B62" s="256"/>
      <c r="C62" s="293"/>
      <c r="D62" s="254" t="s">
        <v>28</v>
      </c>
      <c r="E62" s="290">
        <v>13</v>
      </c>
      <c r="F62" s="16">
        <v>0</v>
      </c>
      <c r="G62" s="16">
        <v>12</v>
      </c>
      <c r="H62" s="16">
        <v>6</v>
      </c>
      <c r="I62" s="16">
        <v>6</v>
      </c>
      <c r="J62" s="16">
        <v>5</v>
      </c>
      <c r="K62" s="16">
        <v>0</v>
      </c>
      <c r="L62" s="16">
        <v>0</v>
      </c>
      <c r="M62" s="16">
        <v>14</v>
      </c>
      <c r="N62" s="16">
        <v>25</v>
      </c>
      <c r="O62" s="16">
        <v>10</v>
      </c>
      <c r="P62" s="16">
        <v>2</v>
      </c>
      <c r="Q62" s="290">
        <v>24</v>
      </c>
      <c r="R62" s="16">
        <v>9</v>
      </c>
      <c r="S62" s="16">
        <v>11</v>
      </c>
      <c r="T62" s="16">
        <v>6</v>
      </c>
      <c r="U62" s="16">
        <v>10</v>
      </c>
      <c r="V62" s="16">
        <v>14</v>
      </c>
      <c r="W62" s="16">
        <v>2</v>
      </c>
      <c r="X62" s="16">
        <v>3</v>
      </c>
      <c r="Y62" s="16">
        <v>8</v>
      </c>
      <c r="Z62" s="16">
        <v>12</v>
      </c>
      <c r="AA62" s="16">
        <v>0</v>
      </c>
      <c r="AB62" s="16">
        <v>0</v>
      </c>
      <c r="AC62" s="290">
        <v>2</v>
      </c>
      <c r="AD62" s="16">
        <v>3</v>
      </c>
      <c r="AE62" s="16">
        <v>14</v>
      </c>
      <c r="AF62" s="16">
        <v>2</v>
      </c>
      <c r="AG62" s="16">
        <v>6</v>
      </c>
      <c r="AH62" s="16">
        <v>1</v>
      </c>
      <c r="AI62" s="16">
        <v>0</v>
      </c>
      <c r="AJ62" s="16">
        <v>5</v>
      </c>
      <c r="AK62" s="16">
        <v>2</v>
      </c>
      <c r="AL62" s="16">
        <v>5</v>
      </c>
      <c r="AM62" s="16">
        <v>11</v>
      </c>
      <c r="AN62" s="16">
        <v>4</v>
      </c>
      <c r="AO62" s="290">
        <v>3</v>
      </c>
      <c r="AP62" s="16">
        <v>0</v>
      </c>
      <c r="AQ62" s="16">
        <v>0</v>
      </c>
      <c r="AR62" s="16">
        <v>7</v>
      </c>
      <c r="AS62" s="16">
        <v>7</v>
      </c>
      <c r="AT62" s="16">
        <v>0</v>
      </c>
      <c r="AU62" s="16">
        <v>5</v>
      </c>
      <c r="AV62" s="16">
        <v>5</v>
      </c>
      <c r="AW62" s="16">
        <v>5</v>
      </c>
      <c r="AX62" s="16">
        <v>7</v>
      </c>
      <c r="AY62" s="16">
        <v>6</v>
      </c>
      <c r="AZ62" s="16">
        <v>5</v>
      </c>
      <c r="BA62" s="290">
        <v>2</v>
      </c>
      <c r="BB62" s="16">
        <v>5</v>
      </c>
      <c r="BC62" s="16">
        <v>0</v>
      </c>
      <c r="BD62" s="16">
        <v>3</v>
      </c>
      <c r="BE62" s="16">
        <v>0</v>
      </c>
      <c r="BF62" s="16">
        <v>7</v>
      </c>
      <c r="BG62" s="16">
        <v>16</v>
      </c>
      <c r="BH62" s="16">
        <v>3</v>
      </c>
      <c r="BI62" s="16">
        <v>7</v>
      </c>
      <c r="BJ62" s="16">
        <v>0</v>
      </c>
      <c r="BK62" s="16">
        <v>0</v>
      </c>
      <c r="BL62" s="16">
        <v>4</v>
      </c>
      <c r="BM62" s="290">
        <v>13</v>
      </c>
      <c r="BN62" s="16">
        <v>18</v>
      </c>
      <c r="BO62" s="16">
        <v>13</v>
      </c>
      <c r="BP62" s="16"/>
      <c r="BQ62" s="16"/>
      <c r="BR62" s="16"/>
      <c r="BS62" s="16"/>
      <c r="BT62" s="16"/>
      <c r="BU62" s="16"/>
      <c r="BV62" s="16"/>
      <c r="BW62" s="16"/>
      <c r="BX62" s="16"/>
    </row>
    <row r="63" spans="1:76" x14ac:dyDescent="0.25">
      <c r="A63" s="256"/>
      <c r="B63" s="256"/>
      <c r="C63" s="293"/>
      <c r="D63" s="254" t="s">
        <v>182</v>
      </c>
      <c r="E63" s="16">
        <v>0</v>
      </c>
      <c r="F63" s="16">
        <v>0</v>
      </c>
      <c r="G63" s="16">
        <v>9</v>
      </c>
      <c r="H63" s="16">
        <v>0</v>
      </c>
      <c r="I63" s="16">
        <v>8</v>
      </c>
      <c r="J63" s="16">
        <v>2</v>
      </c>
      <c r="K63" s="16">
        <v>0</v>
      </c>
      <c r="L63" s="16">
        <v>0</v>
      </c>
      <c r="M63" s="16">
        <v>0</v>
      </c>
      <c r="N63" s="16">
        <v>12</v>
      </c>
      <c r="O63" s="16">
        <v>0</v>
      </c>
      <c r="P63" s="16">
        <v>3</v>
      </c>
      <c r="Q63" s="16">
        <v>17</v>
      </c>
      <c r="R63" s="16">
        <v>0</v>
      </c>
      <c r="S63" s="16">
        <v>5</v>
      </c>
      <c r="T63" s="16">
        <v>5</v>
      </c>
      <c r="U63" s="16">
        <v>11</v>
      </c>
      <c r="V63" s="16">
        <v>7</v>
      </c>
      <c r="W63" s="16">
        <v>0</v>
      </c>
      <c r="X63" s="16">
        <v>0</v>
      </c>
      <c r="Y63" s="16">
        <v>11</v>
      </c>
      <c r="Z63" s="16">
        <v>0</v>
      </c>
      <c r="AA63" s="16">
        <v>3</v>
      </c>
      <c r="AB63" s="16">
        <v>10</v>
      </c>
      <c r="AC63" s="16">
        <v>0</v>
      </c>
      <c r="AD63" s="16">
        <v>16</v>
      </c>
      <c r="AE63" s="16">
        <v>13</v>
      </c>
      <c r="AF63" s="16">
        <v>7</v>
      </c>
      <c r="AG63" s="16">
        <v>11</v>
      </c>
      <c r="AH63" s="16">
        <v>8</v>
      </c>
      <c r="AI63" s="16">
        <v>0</v>
      </c>
      <c r="AJ63" s="16">
        <v>0</v>
      </c>
      <c r="AK63" s="16">
        <v>6</v>
      </c>
      <c r="AL63" s="16">
        <v>6</v>
      </c>
      <c r="AM63" s="16">
        <v>0</v>
      </c>
      <c r="AN63" s="16">
        <v>3</v>
      </c>
      <c r="AO63" s="16">
        <v>5</v>
      </c>
      <c r="AP63" s="16">
        <v>0</v>
      </c>
      <c r="AQ63" s="16">
        <v>0</v>
      </c>
      <c r="AR63" s="16">
        <v>6</v>
      </c>
      <c r="AS63" s="16">
        <v>0</v>
      </c>
      <c r="AT63" s="16">
        <v>0</v>
      </c>
      <c r="AU63" s="16">
        <v>3</v>
      </c>
      <c r="AV63" s="16">
        <v>8</v>
      </c>
      <c r="AW63" s="16">
        <v>1</v>
      </c>
      <c r="AX63" s="16">
        <v>22</v>
      </c>
      <c r="AY63" s="16">
        <v>0</v>
      </c>
      <c r="AZ63" s="16">
        <v>0</v>
      </c>
      <c r="BA63" s="16">
        <v>0</v>
      </c>
      <c r="BB63" s="16">
        <v>0</v>
      </c>
      <c r="BC63" s="16">
        <v>0</v>
      </c>
      <c r="BD63" s="16">
        <v>0</v>
      </c>
      <c r="BE63" s="16">
        <v>0</v>
      </c>
      <c r="BF63" s="16">
        <v>0</v>
      </c>
      <c r="BG63" s="16">
        <v>17</v>
      </c>
      <c r="BH63" s="16">
        <v>0</v>
      </c>
      <c r="BI63" s="16">
        <v>0</v>
      </c>
      <c r="BJ63" s="16">
        <v>0</v>
      </c>
      <c r="BK63" s="16">
        <v>0</v>
      </c>
      <c r="BL63" s="16">
        <v>0</v>
      </c>
      <c r="BM63" s="16">
        <v>27</v>
      </c>
      <c r="BN63" s="16">
        <v>17</v>
      </c>
      <c r="BO63" s="16">
        <v>53</v>
      </c>
      <c r="BP63" s="16"/>
      <c r="BQ63" s="16"/>
      <c r="BR63" s="16"/>
      <c r="BS63" s="16"/>
      <c r="BT63" s="16"/>
      <c r="BU63" s="16"/>
      <c r="BV63" s="16"/>
      <c r="BW63" s="16"/>
      <c r="BX63" s="16"/>
    </row>
    <row r="64" spans="1:76" x14ac:dyDescent="0.25">
      <c r="A64" s="256"/>
      <c r="B64" s="256"/>
      <c r="C64" s="293"/>
      <c r="D64" s="254" t="s">
        <v>209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16">
        <v>0</v>
      </c>
      <c r="AE64" s="16">
        <v>0</v>
      </c>
      <c r="AF64" s="16">
        <v>2</v>
      </c>
      <c r="AG64" s="16">
        <v>0</v>
      </c>
      <c r="AH64" s="16">
        <v>0</v>
      </c>
      <c r="AI64" s="16">
        <v>0</v>
      </c>
      <c r="AJ64" s="16">
        <v>0</v>
      </c>
      <c r="AK64" s="16">
        <v>10</v>
      </c>
      <c r="AL64" s="16">
        <v>1</v>
      </c>
      <c r="AM64" s="16">
        <v>0</v>
      </c>
      <c r="AN64" s="16">
        <v>0</v>
      </c>
      <c r="AO64" s="16">
        <v>5</v>
      </c>
      <c r="AP64" s="16">
        <v>0</v>
      </c>
      <c r="AQ64" s="16">
        <v>0</v>
      </c>
      <c r="AR64" s="16">
        <v>0</v>
      </c>
      <c r="AS64" s="16">
        <v>0</v>
      </c>
      <c r="AT64" s="16">
        <v>0</v>
      </c>
      <c r="AU64" s="16">
        <v>0</v>
      </c>
      <c r="AV64" s="16">
        <v>0</v>
      </c>
      <c r="AW64" s="16">
        <v>0</v>
      </c>
      <c r="AX64" s="16">
        <v>0</v>
      </c>
      <c r="AY64" s="16">
        <v>0</v>
      </c>
      <c r="AZ64" s="16">
        <v>0</v>
      </c>
      <c r="BA64" s="16">
        <v>0</v>
      </c>
      <c r="BB64" s="16">
        <v>0</v>
      </c>
      <c r="BC64" s="16">
        <v>0</v>
      </c>
      <c r="BD64" s="16">
        <v>0</v>
      </c>
      <c r="BE64" s="16">
        <v>0</v>
      </c>
      <c r="BF64" s="16">
        <v>0</v>
      </c>
      <c r="BG64" s="16">
        <v>0</v>
      </c>
      <c r="BH64" s="16">
        <v>0</v>
      </c>
      <c r="BI64" s="16">
        <v>0</v>
      </c>
      <c r="BJ64" s="16">
        <v>0</v>
      </c>
      <c r="BK64" s="16">
        <v>0</v>
      </c>
      <c r="BL64" s="16">
        <v>0</v>
      </c>
      <c r="BM64" s="16">
        <v>35</v>
      </c>
      <c r="BN64" s="16">
        <v>0</v>
      </c>
      <c r="BO64" s="16">
        <v>0</v>
      </c>
      <c r="BP64" s="16"/>
      <c r="BQ64" s="16"/>
      <c r="BR64" s="16"/>
      <c r="BS64" s="16"/>
      <c r="BT64" s="16"/>
      <c r="BU64" s="16"/>
      <c r="BV64" s="16"/>
      <c r="BW64" s="16"/>
      <c r="BX64" s="16"/>
    </row>
    <row r="65" spans="1:76" ht="25.5" x14ac:dyDescent="0.25">
      <c r="A65" s="256"/>
      <c r="B65" s="256"/>
      <c r="C65" s="293"/>
      <c r="D65" s="287" t="s">
        <v>210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0</v>
      </c>
      <c r="Z65" s="16">
        <v>0</v>
      </c>
      <c r="AA65" s="16">
        <v>0</v>
      </c>
      <c r="AB65" s="16">
        <v>0</v>
      </c>
      <c r="AC65" s="16">
        <v>0</v>
      </c>
      <c r="AD65" s="16">
        <v>0</v>
      </c>
      <c r="AE65" s="16">
        <v>0</v>
      </c>
      <c r="AF65" s="16">
        <v>0</v>
      </c>
      <c r="AG65" s="16">
        <v>0</v>
      </c>
      <c r="AH65" s="16">
        <v>0</v>
      </c>
      <c r="AI65" s="16">
        <v>0</v>
      </c>
      <c r="AJ65" s="16">
        <v>0</v>
      </c>
      <c r="AK65" s="16">
        <v>0</v>
      </c>
      <c r="AL65" s="16">
        <v>0</v>
      </c>
      <c r="AM65" s="16">
        <v>0</v>
      </c>
      <c r="AN65" s="16">
        <v>0</v>
      </c>
      <c r="AO65" s="16">
        <v>0</v>
      </c>
      <c r="AP65" s="16">
        <v>0</v>
      </c>
      <c r="AQ65" s="16">
        <v>0</v>
      </c>
      <c r="AR65" s="16">
        <v>0</v>
      </c>
      <c r="AS65" s="16">
        <v>0</v>
      </c>
      <c r="AT65" s="16">
        <v>0</v>
      </c>
      <c r="AU65" s="16">
        <v>0</v>
      </c>
      <c r="AV65" s="16">
        <v>0</v>
      </c>
      <c r="AW65" s="16">
        <v>0</v>
      </c>
      <c r="AX65" s="16">
        <v>0</v>
      </c>
      <c r="AY65" s="16">
        <v>0</v>
      </c>
      <c r="AZ65" s="16">
        <v>0</v>
      </c>
      <c r="BA65" s="16">
        <v>0</v>
      </c>
      <c r="BB65" s="16">
        <v>0</v>
      </c>
      <c r="BC65" s="16">
        <v>0</v>
      </c>
      <c r="BD65" s="16">
        <v>0</v>
      </c>
      <c r="BE65" s="16">
        <v>0</v>
      </c>
      <c r="BF65" s="16">
        <v>0</v>
      </c>
      <c r="BG65" s="16">
        <v>0</v>
      </c>
      <c r="BH65" s="16">
        <v>0</v>
      </c>
      <c r="BI65" s="16">
        <v>0</v>
      </c>
      <c r="BJ65" s="16">
        <v>0</v>
      </c>
      <c r="BK65" s="16">
        <v>0</v>
      </c>
      <c r="BL65" s="16">
        <v>0</v>
      </c>
      <c r="BM65" s="16">
        <v>0</v>
      </c>
      <c r="BN65" s="16">
        <v>0</v>
      </c>
      <c r="BO65" s="16">
        <v>0</v>
      </c>
      <c r="BP65" s="16"/>
      <c r="BQ65" s="16"/>
      <c r="BR65" s="16"/>
      <c r="BS65" s="16"/>
      <c r="BT65" s="16"/>
      <c r="BU65" s="16"/>
      <c r="BV65" s="16"/>
      <c r="BW65" s="16"/>
      <c r="BX65" s="16"/>
    </row>
    <row r="66" spans="1:76" ht="41.25" customHeight="1" x14ac:dyDescent="0.25">
      <c r="A66" s="253">
        <v>11</v>
      </c>
      <c r="B66" s="253" t="s">
        <v>173</v>
      </c>
      <c r="C66" s="291" t="s">
        <v>206</v>
      </c>
      <c r="D66" s="292"/>
      <c r="E66" s="255">
        <f t="shared" ref="E66:AN66" si="37">SUM(E67:E71)</f>
        <v>0</v>
      </c>
      <c r="F66" s="255">
        <f t="shared" si="37"/>
        <v>0</v>
      </c>
      <c r="G66" s="255">
        <f t="shared" si="37"/>
        <v>0</v>
      </c>
      <c r="H66" s="255">
        <f t="shared" si="37"/>
        <v>0</v>
      </c>
      <c r="I66" s="255">
        <f t="shared" si="37"/>
        <v>0</v>
      </c>
      <c r="J66" s="255">
        <f t="shared" si="37"/>
        <v>0</v>
      </c>
      <c r="K66" s="255">
        <f t="shared" si="37"/>
        <v>0</v>
      </c>
      <c r="L66" s="255">
        <f t="shared" si="37"/>
        <v>0</v>
      </c>
      <c r="M66" s="255">
        <f t="shared" si="37"/>
        <v>0</v>
      </c>
      <c r="N66" s="255">
        <f t="shared" si="37"/>
        <v>0</v>
      </c>
      <c r="O66" s="255">
        <f t="shared" si="37"/>
        <v>0</v>
      </c>
      <c r="P66" s="255">
        <f t="shared" si="37"/>
        <v>0</v>
      </c>
      <c r="Q66" s="255">
        <f t="shared" si="37"/>
        <v>0</v>
      </c>
      <c r="R66" s="255">
        <f t="shared" si="37"/>
        <v>0</v>
      </c>
      <c r="S66" s="255">
        <f t="shared" si="37"/>
        <v>0</v>
      </c>
      <c r="T66" s="255">
        <f t="shared" si="37"/>
        <v>0</v>
      </c>
      <c r="U66" s="255">
        <f t="shared" si="37"/>
        <v>0</v>
      </c>
      <c r="V66" s="255">
        <f t="shared" si="37"/>
        <v>0</v>
      </c>
      <c r="W66" s="255">
        <f t="shared" si="37"/>
        <v>0</v>
      </c>
      <c r="X66" s="255">
        <f t="shared" si="37"/>
        <v>0</v>
      </c>
      <c r="Y66" s="255">
        <f t="shared" si="37"/>
        <v>0</v>
      </c>
      <c r="Z66" s="255">
        <f t="shared" si="37"/>
        <v>0</v>
      </c>
      <c r="AA66" s="255">
        <f t="shared" si="37"/>
        <v>0</v>
      </c>
      <c r="AB66" s="255">
        <f t="shared" si="37"/>
        <v>0</v>
      </c>
      <c r="AC66" s="255">
        <f t="shared" si="37"/>
        <v>0</v>
      </c>
      <c r="AD66" s="255">
        <f t="shared" si="37"/>
        <v>0</v>
      </c>
      <c r="AE66" s="255">
        <f t="shared" si="37"/>
        <v>0</v>
      </c>
      <c r="AF66" s="255">
        <f t="shared" si="37"/>
        <v>0</v>
      </c>
      <c r="AG66" s="255">
        <f t="shared" si="37"/>
        <v>0</v>
      </c>
      <c r="AH66" s="255">
        <f t="shared" si="37"/>
        <v>0</v>
      </c>
      <c r="AI66" s="255">
        <f t="shared" si="37"/>
        <v>0</v>
      </c>
      <c r="AJ66" s="255">
        <f t="shared" si="37"/>
        <v>0</v>
      </c>
      <c r="AK66" s="255">
        <f t="shared" si="37"/>
        <v>0</v>
      </c>
      <c r="AL66" s="255">
        <f t="shared" si="37"/>
        <v>0</v>
      </c>
      <c r="AM66" s="255">
        <f t="shared" si="37"/>
        <v>0</v>
      </c>
      <c r="AN66" s="255">
        <f t="shared" si="37"/>
        <v>0</v>
      </c>
      <c r="AO66" s="255">
        <v>0</v>
      </c>
      <c r="AP66" s="255">
        <v>0</v>
      </c>
      <c r="AQ66" s="255">
        <v>0</v>
      </c>
      <c r="AR66" s="255">
        <v>0</v>
      </c>
      <c r="AS66" s="255">
        <v>0</v>
      </c>
      <c r="AT66" s="255">
        <v>0</v>
      </c>
      <c r="AU66" s="255">
        <v>0</v>
      </c>
      <c r="AV66" s="255">
        <v>0</v>
      </c>
      <c r="AW66" s="255">
        <v>0</v>
      </c>
      <c r="AX66" s="255">
        <v>0</v>
      </c>
      <c r="AY66" s="255">
        <v>0</v>
      </c>
      <c r="AZ66" s="255">
        <v>0</v>
      </c>
      <c r="BA66" s="255">
        <f t="shared" ref="BA66:BX66" si="38">SUM(BA67:BA71)</f>
        <v>0</v>
      </c>
      <c r="BB66" s="255">
        <f t="shared" si="38"/>
        <v>0</v>
      </c>
      <c r="BC66" s="255">
        <f t="shared" si="38"/>
        <v>0</v>
      </c>
      <c r="BD66" s="255">
        <f t="shared" si="38"/>
        <v>0</v>
      </c>
      <c r="BE66" s="255">
        <f t="shared" si="38"/>
        <v>0</v>
      </c>
      <c r="BF66" s="255">
        <f t="shared" si="38"/>
        <v>0</v>
      </c>
      <c r="BG66" s="255">
        <f t="shared" si="38"/>
        <v>0</v>
      </c>
      <c r="BH66" s="255">
        <f t="shared" si="38"/>
        <v>0</v>
      </c>
      <c r="BI66" s="255">
        <f t="shared" si="38"/>
        <v>0</v>
      </c>
      <c r="BJ66" s="255">
        <f t="shared" si="38"/>
        <v>0</v>
      </c>
      <c r="BK66" s="255">
        <f t="shared" si="38"/>
        <v>0</v>
      </c>
      <c r="BL66" s="255">
        <f t="shared" si="38"/>
        <v>0</v>
      </c>
      <c r="BM66" s="255">
        <f t="shared" si="38"/>
        <v>0</v>
      </c>
      <c r="BN66" s="255">
        <v>0</v>
      </c>
      <c r="BO66" s="255">
        <f t="shared" si="38"/>
        <v>0</v>
      </c>
      <c r="BP66" s="255">
        <f t="shared" si="38"/>
        <v>0</v>
      </c>
      <c r="BQ66" s="255">
        <f t="shared" si="38"/>
        <v>0</v>
      </c>
      <c r="BR66" s="255">
        <f t="shared" si="38"/>
        <v>0</v>
      </c>
      <c r="BS66" s="255">
        <f t="shared" si="38"/>
        <v>0</v>
      </c>
      <c r="BT66" s="255">
        <f t="shared" si="38"/>
        <v>0</v>
      </c>
      <c r="BU66" s="255">
        <f t="shared" si="38"/>
        <v>0</v>
      </c>
      <c r="BV66" s="255">
        <f t="shared" si="38"/>
        <v>0</v>
      </c>
      <c r="BW66" s="255">
        <f t="shared" si="38"/>
        <v>0</v>
      </c>
      <c r="BX66" s="255">
        <f t="shared" si="38"/>
        <v>0</v>
      </c>
    </row>
    <row r="67" spans="1:76" x14ac:dyDescent="0.25">
      <c r="A67" s="256"/>
      <c r="B67" s="256"/>
      <c r="C67" s="293" t="s">
        <v>207</v>
      </c>
      <c r="D67" s="254" t="s">
        <v>208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  <c r="AA67" s="16">
        <v>0</v>
      </c>
      <c r="AB67" s="16">
        <v>0</v>
      </c>
      <c r="AC67" s="16">
        <v>0</v>
      </c>
      <c r="AD67" s="16">
        <v>0</v>
      </c>
      <c r="AE67" s="16">
        <v>0</v>
      </c>
      <c r="AF67" s="16">
        <v>0</v>
      </c>
      <c r="AG67" s="16">
        <v>0</v>
      </c>
      <c r="AH67" s="16">
        <v>0</v>
      </c>
      <c r="AI67" s="16">
        <v>0</v>
      </c>
      <c r="AJ67" s="16">
        <v>0</v>
      </c>
      <c r="AK67" s="16">
        <v>0</v>
      </c>
      <c r="AL67" s="16">
        <v>0</v>
      </c>
      <c r="AM67" s="16">
        <v>0</v>
      </c>
      <c r="AN67" s="16">
        <v>0</v>
      </c>
      <c r="AO67" s="16">
        <v>0</v>
      </c>
      <c r="AP67" s="16">
        <v>0</v>
      </c>
      <c r="AQ67" s="16">
        <v>0</v>
      </c>
      <c r="AR67" s="16">
        <v>0</v>
      </c>
      <c r="AS67" s="16">
        <v>0</v>
      </c>
      <c r="AT67" s="16">
        <v>0</v>
      </c>
      <c r="AU67" s="16">
        <v>0</v>
      </c>
      <c r="AV67" s="16">
        <v>0</v>
      </c>
      <c r="AW67" s="16">
        <v>0</v>
      </c>
      <c r="AX67" s="16">
        <v>0</v>
      </c>
      <c r="AY67" s="16">
        <v>0</v>
      </c>
      <c r="AZ67" s="16">
        <v>0</v>
      </c>
      <c r="BA67" s="16">
        <v>0</v>
      </c>
      <c r="BB67" s="16">
        <v>0</v>
      </c>
      <c r="BC67" s="16">
        <v>0</v>
      </c>
      <c r="BD67" s="16">
        <v>0</v>
      </c>
      <c r="BE67" s="16">
        <v>0</v>
      </c>
      <c r="BF67" s="16">
        <v>0</v>
      </c>
      <c r="BG67" s="16">
        <v>0</v>
      </c>
      <c r="BH67" s="16">
        <v>0</v>
      </c>
      <c r="BI67" s="16">
        <v>0</v>
      </c>
      <c r="BJ67" s="16">
        <v>0</v>
      </c>
      <c r="BK67" s="16">
        <v>0</v>
      </c>
      <c r="BL67" s="16">
        <v>0</v>
      </c>
      <c r="BM67" s="16">
        <v>0</v>
      </c>
      <c r="BN67" s="16">
        <v>0</v>
      </c>
      <c r="BO67" s="16">
        <v>0</v>
      </c>
      <c r="BP67" s="16">
        <v>0</v>
      </c>
      <c r="BQ67" s="16">
        <v>0</v>
      </c>
      <c r="BR67" s="16">
        <v>0</v>
      </c>
      <c r="BS67" s="16">
        <v>0</v>
      </c>
      <c r="BT67" s="16">
        <v>0</v>
      </c>
      <c r="BU67" s="16">
        <v>0</v>
      </c>
      <c r="BV67" s="16">
        <v>0</v>
      </c>
      <c r="BW67" s="16">
        <v>0</v>
      </c>
      <c r="BX67" s="16">
        <v>0</v>
      </c>
    </row>
    <row r="68" spans="1:76" x14ac:dyDescent="0.25">
      <c r="A68" s="256"/>
      <c r="B68" s="256"/>
      <c r="C68" s="293"/>
      <c r="D68" s="254" t="s">
        <v>28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16">
        <v>0</v>
      </c>
      <c r="AE68" s="16">
        <v>0</v>
      </c>
      <c r="AF68" s="16">
        <v>0</v>
      </c>
      <c r="AG68" s="16">
        <v>0</v>
      </c>
      <c r="AH68" s="16">
        <v>0</v>
      </c>
      <c r="AI68" s="16">
        <v>0</v>
      </c>
      <c r="AJ68" s="16">
        <v>0</v>
      </c>
      <c r="AK68" s="16">
        <v>0</v>
      </c>
      <c r="AL68" s="16">
        <v>0</v>
      </c>
      <c r="AM68" s="16">
        <v>0</v>
      </c>
      <c r="AN68" s="16">
        <v>0</v>
      </c>
      <c r="AO68" s="16">
        <v>0</v>
      </c>
      <c r="AP68" s="16">
        <v>0</v>
      </c>
      <c r="AQ68" s="16">
        <v>0</v>
      </c>
      <c r="AR68" s="16">
        <v>0</v>
      </c>
      <c r="AS68" s="16">
        <v>0</v>
      </c>
      <c r="AT68" s="16">
        <v>0</v>
      </c>
      <c r="AU68" s="16">
        <v>0</v>
      </c>
      <c r="AV68" s="16">
        <v>0</v>
      </c>
      <c r="AW68" s="16">
        <v>0</v>
      </c>
      <c r="AX68" s="16">
        <v>0</v>
      </c>
      <c r="AY68" s="16">
        <v>0</v>
      </c>
      <c r="AZ68" s="16">
        <v>0</v>
      </c>
      <c r="BA68" s="16">
        <v>0</v>
      </c>
      <c r="BB68" s="16">
        <v>0</v>
      </c>
      <c r="BC68" s="16">
        <v>0</v>
      </c>
      <c r="BD68" s="16">
        <v>0</v>
      </c>
      <c r="BE68" s="16">
        <v>0</v>
      </c>
      <c r="BF68" s="16">
        <v>0</v>
      </c>
      <c r="BG68" s="16">
        <v>0</v>
      </c>
      <c r="BH68" s="16">
        <v>0</v>
      </c>
      <c r="BI68" s="16">
        <v>0</v>
      </c>
      <c r="BJ68" s="16">
        <v>0</v>
      </c>
      <c r="BK68" s="16">
        <v>0</v>
      </c>
      <c r="BL68" s="16">
        <v>0</v>
      </c>
      <c r="BM68" s="16">
        <v>0</v>
      </c>
      <c r="BN68" s="16">
        <v>0</v>
      </c>
      <c r="BO68" s="16">
        <v>0</v>
      </c>
      <c r="BP68" s="16">
        <v>0</v>
      </c>
      <c r="BQ68" s="16">
        <v>0</v>
      </c>
      <c r="BR68" s="16">
        <v>0</v>
      </c>
      <c r="BS68" s="16">
        <v>0</v>
      </c>
      <c r="BT68" s="16">
        <v>0</v>
      </c>
      <c r="BU68" s="16">
        <v>0</v>
      </c>
      <c r="BV68" s="16">
        <v>0</v>
      </c>
      <c r="BW68" s="16">
        <v>0</v>
      </c>
      <c r="BX68" s="16">
        <v>0</v>
      </c>
    </row>
    <row r="69" spans="1:76" x14ac:dyDescent="0.25">
      <c r="A69" s="256"/>
      <c r="B69" s="256"/>
      <c r="C69" s="293"/>
      <c r="D69" s="254" t="s">
        <v>182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6">
        <v>0</v>
      </c>
      <c r="AB69" s="16">
        <v>0</v>
      </c>
      <c r="AC69" s="16">
        <v>0</v>
      </c>
      <c r="AD69" s="16">
        <v>0</v>
      </c>
      <c r="AE69" s="16">
        <v>0</v>
      </c>
      <c r="AF69" s="16">
        <v>0</v>
      </c>
      <c r="AG69" s="16">
        <v>0</v>
      </c>
      <c r="AH69" s="16">
        <v>0</v>
      </c>
      <c r="AI69" s="16">
        <v>0</v>
      </c>
      <c r="AJ69" s="16">
        <v>0</v>
      </c>
      <c r="AK69" s="16">
        <v>0</v>
      </c>
      <c r="AL69" s="16">
        <v>0</v>
      </c>
      <c r="AM69" s="16">
        <v>0</v>
      </c>
      <c r="AN69" s="16">
        <v>0</v>
      </c>
      <c r="AO69" s="16">
        <v>0</v>
      </c>
      <c r="AP69" s="16">
        <v>0</v>
      </c>
      <c r="AQ69" s="16">
        <v>0</v>
      </c>
      <c r="AR69" s="16">
        <v>0</v>
      </c>
      <c r="AS69" s="16">
        <v>0</v>
      </c>
      <c r="AT69" s="16">
        <v>0</v>
      </c>
      <c r="AU69" s="16">
        <v>0</v>
      </c>
      <c r="AV69" s="16">
        <v>0</v>
      </c>
      <c r="AW69" s="16">
        <v>0</v>
      </c>
      <c r="AX69" s="16">
        <v>0</v>
      </c>
      <c r="AY69" s="16">
        <v>0</v>
      </c>
      <c r="AZ69" s="16">
        <v>0</v>
      </c>
      <c r="BA69" s="16">
        <v>0</v>
      </c>
      <c r="BB69" s="16">
        <v>0</v>
      </c>
      <c r="BC69" s="16">
        <v>0</v>
      </c>
      <c r="BD69" s="16">
        <v>0</v>
      </c>
      <c r="BE69" s="16">
        <v>0</v>
      </c>
      <c r="BF69" s="16">
        <v>0</v>
      </c>
      <c r="BG69" s="16">
        <v>0</v>
      </c>
      <c r="BH69" s="16">
        <v>0</v>
      </c>
      <c r="BI69" s="16">
        <v>0</v>
      </c>
      <c r="BJ69" s="16">
        <v>0</v>
      </c>
      <c r="BK69" s="16">
        <v>0</v>
      </c>
      <c r="BL69" s="16">
        <v>0</v>
      </c>
      <c r="BM69" s="16">
        <v>0</v>
      </c>
      <c r="BN69" s="16">
        <v>0</v>
      </c>
      <c r="BO69" s="16">
        <v>0</v>
      </c>
      <c r="BP69" s="16">
        <v>0</v>
      </c>
      <c r="BQ69" s="16">
        <v>0</v>
      </c>
      <c r="BR69" s="16">
        <v>0</v>
      </c>
      <c r="BS69" s="16">
        <v>0</v>
      </c>
      <c r="BT69" s="16">
        <v>0</v>
      </c>
      <c r="BU69" s="16">
        <v>0</v>
      </c>
      <c r="BV69" s="16">
        <v>0</v>
      </c>
      <c r="BW69" s="16">
        <v>0</v>
      </c>
      <c r="BX69" s="16">
        <v>0</v>
      </c>
    </row>
    <row r="70" spans="1:76" x14ac:dyDescent="0.25">
      <c r="A70" s="256"/>
      <c r="B70" s="256"/>
      <c r="C70" s="293"/>
      <c r="D70" s="254" t="s">
        <v>209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16">
        <v>0</v>
      </c>
      <c r="AP70" s="16">
        <v>0</v>
      </c>
      <c r="AQ70" s="16">
        <v>0</v>
      </c>
      <c r="AR70" s="16">
        <v>0</v>
      </c>
      <c r="AS70" s="16">
        <v>0</v>
      </c>
      <c r="AT70" s="16">
        <v>0</v>
      </c>
      <c r="AU70" s="16">
        <v>0</v>
      </c>
      <c r="AV70" s="16">
        <v>0</v>
      </c>
      <c r="AW70" s="16">
        <v>0</v>
      </c>
      <c r="AX70" s="16">
        <v>0</v>
      </c>
      <c r="AY70" s="16">
        <v>0</v>
      </c>
      <c r="AZ70" s="16">
        <v>0</v>
      </c>
      <c r="BA70" s="16">
        <v>0</v>
      </c>
      <c r="BB70" s="16">
        <v>0</v>
      </c>
      <c r="BC70" s="16">
        <v>0</v>
      </c>
      <c r="BD70" s="16">
        <v>0</v>
      </c>
      <c r="BE70" s="16">
        <v>0</v>
      </c>
      <c r="BF70" s="16">
        <v>0</v>
      </c>
      <c r="BG70" s="16">
        <v>0</v>
      </c>
      <c r="BH70" s="16">
        <v>0</v>
      </c>
      <c r="BI70" s="16">
        <v>0</v>
      </c>
      <c r="BJ70" s="16">
        <v>0</v>
      </c>
      <c r="BK70" s="16">
        <v>0</v>
      </c>
      <c r="BL70" s="16">
        <v>0</v>
      </c>
      <c r="BM70" s="16">
        <v>0</v>
      </c>
      <c r="BN70" s="16">
        <v>0</v>
      </c>
      <c r="BO70" s="16">
        <v>0</v>
      </c>
      <c r="BP70" s="16">
        <v>0</v>
      </c>
      <c r="BQ70" s="16">
        <v>0</v>
      </c>
      <c r="BR70" s="16">
        <v>0</v>
      </c>
      <c r="BS70" s="16">
        <v>0</v>
      </c>
      <c r="BT70" s="16">
        <v>0</v>
      </c>
      <c r="BU70" s="16">
        <v>0</v>
      </c>
      <c r="BV70" s="16">
        <v>0</v>
      </c>
      <c r="BW70" s="16">
        <v>0</v>
      </c>
      <c r="BX70" s="16">
        <v>0</v>
      </c>
    </row>
    <row r="71" spans="1:76" ht="25.5" x14ac:dyDescent="0.25">
      <c r="A71" s="256"/>
      <c r="B71" s="256"/>
      <c r="C71" s="293"/>
      <c r="D71" s="287" t="s">
        <v>210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6">
        <v>0</v>
      </c>
      <c r="AB71" s="16">
        <v>0</v>
      </c>
      <c r="AC71" s="16">
        <v>0</v>
      </c>
      <c r="AD71" s="16">
        <v>0</v>
      </c>
      <c r="AE71" s="16">
        <v>0</v>
      </c>
      <c r="AF71" s="16">
        <v>0</v>
      </c>
      <c r="AG71" s="16">
        <v>0</v>
      </c>
      <c r="AH71" s="16">
        <v>0</v>
      </c>
      <c r="AI71" s="16">
        <v>0</v>
      </c>
      <c r="AJ71" s="16">
        <v>0</v>
      </c>
      <c r="AK71" s="16">
        <v>0</v>
      </c>
      <c r="AL71" s="16">
        <v>0</v>
      </c>
      <c r="AM71" s="16">
        <v>0</v>
      </c>
      <c r="AN71" s="16">
        <v>0</v>
      </c>
      <c r="AO71" s="16">
        <v>0</v>
      </c>
      <c r="AP71" s="16">
        <v>0</v>
      </c>
      <c r="AQ71" s="16">
        <v>0</v>
      </c>
      <c r="AR71" s="16">
        <v>0</v>
      </c>
      <c r="AS71" s="16">
        <v>0</v>
      </c>
      <c r="AT71" s="16">
        <v>0</v>
      </c>
      <c r="AU71" s="16">
        <v>0</v>
      </c>
      <c r="AV71" s="16">
        <v>0</v>
      </c>
      <c r="AW71" s="16">
        <v>0</v>
      </c>
      <c r="AX71" s="16">
        <v>0</v>
      </c>
      <c r="AY71" s="16">
        <v>0</v>
      </c>
      <c r="AZ71" s="16">
        <v>0</v>
      </c>
      <c r="BA71" s="16">
        <v>0</v>
      </c>
      <c r="BB71" s="16">
        <v>0</v>
      </c>
      <c r="BC71" s="16">
        <v>0</v>
      </c>
      <c r="BD71" s="16">
        <v>0</v>
      </c>
      <c r="BE71" s="16">
        <v>0</v>
      </c>
      <c r="BF71" s="16">
        <v>0</v>
      </c>
      <c r="BG71" s="16">
        <v>0</v>
      </c>
      <c r="BH71" s="16">
        <v>0</v>
      </c>
      <c r="BI71" s="16">
        <v>0</v>
      </c>
      <c r="BJ71" s="16">
        <v>0</v>
      </c>
      <c r="BK71" s="16">
        <v>0</v>
      </c>
      <c r="BL71" s="16">
        <v>0</v>
      </c>
      <c r="BM71" s="16">
        <v>0</v>
      </c>
      <c r="BN71" s="16">
        <v>0</v>
      </c>
      <c r="BO71" s="16">
        <v>0</v>
      </c>
      <c r="BP71" s="16">
        <v>0</v>
      </c>
      <c r="BQ71" s="16">
        <v>0</v>
      </c>
      <c r="BR71" s="16">
        <v>0</v>
      </c>
      <c r="BS71" s="16">
        <v>0</v>
      </c>
      <c r="BT71" s="16">
        <v>0</v>
      </c>
      <c r="BU71" s="16">
        <v>0</v>
      </c>
      <c r="BV71" s="16">
        <v>0</v>
      </c>
      <c r="BW71" s="16">
        <v>0</v>
      </c>
      <c r="BX71" s="16">
        <v>0</v>
      </c>
    </row>
    <row r="72" spans="1:76" ht="15" customHeight="1" x14ac:dyDescent="0.25">
      <c r="A72" s="246" t="s">
        <v>0</v>
      </c>
      <c r="B72" s="246" t="s">
        <v>142</v>
      </c>
      <c r="C72" s="280" t="s">
        <v>143</v>
      </c>
      <c r="D72" s="245"/>
      <c r="E72" s="247" t="s">
        <v>165</v>
      </c>
      <c r="F72" s="248"/>
      <c r="G72" s="248"/>
      <c r="H72" s="248"/>
      <c r="I72" s="248"/>
      <c r="J72" s="248"/>
      <c r="K72" s="248"/>
      <c r="L72" s="248"/>
      <c r="M72" s="248"/>
      <c r="N72" s="248"/>
      <c r="O72" s="249"/>
      <c r="P72" s="265">
        <v>0</v>
      </c>
      <c r="Q72" s="247" t="s">
        <v>165</v>
      </c>
      <c r="R72" s="248"/>
      <c r="S72" s="248"/>
      <c r="T72" s="248"/>
      <c r="U72" s="248"/>
      <c r="V72" s="248"/>
      <c r="W72" s="248"/>
      <c r="X72" s="248"/>
      <c r="Y72" s="248"/>
      <c r="Z72" s="248"/>
      <c r="AA72" s="249"/>
      <c r="AB72" s="265">
        <v>0</v>
      </c>
      <c r="AC72" s="247" t="s">
        <v>165</v>
      </c>
      <c r="AD72" s="248"/>
      <c r="AE72" s="248"/>
      <c r="AF72" s="248"/>
      <c r="AG72" s="248"/>
      <c r="AH72" s="248"/>
      <c r="AI72" s="248"/>
      <c r="AJ72" s="248"/>
      <c r="AK72" s="248"/>
      <c r="AL72" s="248"/>
      <c r="AM72" s="249"/>
      <c r="AN72" s="265">
        <v>0</v>
      </c>
      <c r="AO72" s="264" t="s">
        <v>165</v>
      </c>
      <c r="AP72" s="265"/>
      <c r="AQ72" s="265"/>
      <c r="AR72" s="265"/>
      <c r="AS72" s="265"/>
      <c r="AT72" s="265"/>
      <c r="AU72" s="265"/>
      <c r="AV72" s="265"/>
      <c r="AW72" s="265"/>
      <c r="AX72" s="265"/>
      <c r="AY72" s="266"/>
      <c r="AZ72" s="265">
        <v>0</v>
      </c>
      <c r="BA72" s="247" t="s">
        <v>165</v>
      </c>
      <c r="BB72" s="248"/>
      <c r="BC72" s="248"/>
      <c r="BD72" s="248"/>
      <c r="BE72" s="248"/>
      <c r="BF72" s="248"/>
      <c r="BG72" s="248"/>
      <c r="BH72" s="248"/>
      <c r="BI72" s="248"/>
      <c r="BJ72" s="248"/>
      <c r="BK72" s="249"/>
      <c r="BL72" s="265">
        <v>0</v>
      </c>
      <c r="BM72" s="247" t="s">
        <v>165</v>
      </c>
      <c r="BN72" s="248"/>
      <c r="BO72" s="248"/>
      <c r="BP72" s="248"/>
      <c r="BQ72" s="248"/>
      <c r="BR72" s="248"/>
      <c r="BS72" s="248"/>
      <c r="BT72" s="248"/>
      <c r="BU72" s="248"/>
      <c r="BV72" s="248"/>
      <c r="BW72" s="249"/>
      <c r="BX72" s="265">
        <v>0</v>
      </c>
    </row>
    <row r="73" spans="1:76" ht="37.5" x14ac:dyDescent="0.25">
      <c r="A73" s="246"/>
      <c r="B73" s="246"/>
      <c r="C73" s="281"/>
      <c r="D73" s="250"/>
      <c r="E73" s="251" t="s">
        <v>144</v>
      </c>
      <c r="F73" s="252" t="s">
        <v>145</v>
      </c>
      <c r="G73" s="252" t="s">
        <v>146</v>
      </c>
      <c r="H73" s="251" t="s">
        <v>147</v>
      </c>
      <c r="I73" s="251" t="s">
        <v>148</v>
      </c>
      <c r="J73" s="251" t="s">
        <v>149</v>
      </c>
      <c r="K73" s="251" t="s">
        <v>204</v>
      </c>
      <c r="L73" s="251" t="s">
        <v>151</v>
      </c>
      <c r="M73" s="251" t="s">
        <v>152</v>
      </c>
      <c r="N73" s="251" t="s">
        <v>153</v>
      </c>
      <c r="O73" s="252" t="s">
        <v>154</v>
      </c>
      <c r="P73" s="251" t="s">
        <v>155</v>
      </c>
      <c r="Q73" s="251" t="s">
        <v>144</v>
      </c>
      <c r="R73" s="252" t="s">
        <v>145</v>
      </c>
      <c r="S73" s="252" t="s">
        <v>146</v>
      </c>
      <c r="T73" s="251" t="s">
        <v>147</v>
      </c>
      <c r="U73" s="251" t="s">
        <v>148</v>
      </c>
      <c r="V73" s="251" t="s">
        <v>149</v>
      </c>
      <c r="W73" s="251" t="s">
        <v>204</v>
      </c>
      <c r="X73" s="251" t="s">
        <v>151</v>
      </c>
      <c r="Y73" s="251" t="s">
        <v>152</v>
      </c>
      <c r="Z73" s="251" t="s">
        <v>153</v>
      </c>
      <c r="AA73" s="252" t="s">
        <v>154</v>
      </c>
      <c r="AB73" s="251" t="s">
        <v>155</v>
      </c>
      <c r="AC73" s="251" t="s">
        <v>144</v>
      </c>
      <c r="AD73" s="252" t="s">
        <v>145</v>
      </c>
      <c r="AE73" s="252" t="s">
        <v>146</v>
      </c>
      <c r="AF73" s="251" t="s">
        <v>147</v>
      </c>
      <c r="AG73" s="251" t="s">
        <v>148</v>
      </c>
      <c r="AH73" s="251" t="s">
        <v>149</v>
      </c>
      <c r="AI73" s="251" t="s">
        <v>204</v>
      </c>
      <c r="AJ73" s="251" t="s">
        <v>151</v>
      </c>
      <c r="AK73" s="251" t="s">
        <v>152</v>
      </c>
      <c r="AL73" s="251" t="s">
        <v>153</v>
      </c>
      <c r="AM73" s="252" t="s">
        <v>154</v>
      </c>
      <c r="AN73" s="251" t="s">
        <v>155</v>
      </c>
      <c r="AO73" s="251" t="s">
        <v>144</v>
      </c>
      <c r="AP73" s="252" t="s">
        <v>145</v>
      </c>
      <c r="AQ73" s="252" t="s">
        <v>146</v>
      </c>
      <c r="AR73" s="251" t="s">
        <v>147</v>
      </c>
      <c r="AS73" s="251" t="s">
        <v>148</v>
      </c>
      <c r="AT73" s="251" t="s">
        <v>149</v>
      </c>
      <c r="AU73" s="251" t="s">
        <v>204</v>
      </c>
      <c r="AV73" s="251" t="s">
        <v>151</v>
      </c>
      <c r="AW73" s="251" t="s">
        <v>152</v>
      </c>
      <c r="AX73" s="251" t="s">
        <v>153</v>
      </c>
      <c r="AY73" s="252" t="s">
        <v>154</v>
      </c>
      <c r="AZ73" s="251" t="s">
        <v>155</v>
      </c>
      <c r="BA73" s="251" t="s">
        <v>144</v>
      </c>
      <c r="BB73" s="252" t="s">
        <v>145</v>
      </c>
      <c r="BC73" s="252" t="s">
        <v>146</v>
      </c>
      <c r="BD73" s="251" t="s">
        <v>147</v>
      </c>
      <c r="BE73" s="251" t="s">
        <v>148</v>
      </c>
      <c r="BF73" s="251" t="s">
        <v>149</v>
      </c>
      <c r="BG73" s="251" t="s">
        <v>204</v>
      </c>
      <c r="BH73" s="251" t="s">
        <v>151</v>
      </c>
      <c r="BI73" s="251" t="s">
        <v>152</v>
      </c>
      <c r="BJ73" s="251" t="s">
        <v>153</v>
      </c>
      <c r="BK73" s="252" t="s">
        <v>154</v>
      </c>
      <c r="BL73" s="251" t="s">
        <v>155</v>
      </c>
      <c r="BM73" s="251" t="s">
        <v>144</v>
      </c>
      <c r="BN73" s="252" t="s">
        <v>145</v>
      </c>
      <c r="BO73" s="252" t="s">
        <v>146</v>
      </c>
      <c r="BP73" s="251" t="s">
        <v>147</v>
      </c>
      <c r="BQ73" s="251" t="s">
        <v>148</v>
      </c>
      <c r="BR73" s="251" t="s">
        <v>149</v>
      </c>
      <c r="BS73" s="251" t="s">
        <v>204</v>
      </c>
      <c r="BT73" s="251" t="s">
        <v>151</v>
      </c>
      <c r="BU73" s="251" t="s">
        <v>152</v>
      </c>
      <c r="BV73" s="251" t="s">
        <v>153</v>
      </c>
      <c r="BW73" s="252" t="s">
        <v>154</v>
      </c>
      <c r="BX73" s="251" t="s">
        <v>155</v>
      </c>
    </row>
    <row r="74" spans="1:76" ht="39.75" customHeight="1" x14ac:dyDescent="0.25">
      <c r="A74" s="253">
        <v>12</v>
      </c>
      <c r="B74" s="253" t="s">
        <v>174</v>
      </c>
      <c r="C74" s="282" t="s">
        <v>206</v>
      </c>
      <c r="D74" s="283"/>
      <c r="E74" s="255">
        <f t="shared" ref="E74:AN74" si="39">SUM(E75:E79)</f>
        <v>0</v>
      </c>
      <c r="F74" s="255">
        <f t="shared" si="39"/>
        <v>0</v>
      </c>
      <c r="G74" s="255">
        <f t="shared" si="39"/>
        <v>0</v>
      </c>
      <c r="H74" s="255">
        <f t="shared" si="39"/>
        <v>0</v>
      </c>
      <c r="I74" s="255">
        <f t="shared" si="39"/>
        <v>0</v>
      </c>
      <c r="J74" s="255">
        <f t="shared" si="39"/>
        <v>0</v>
      </c>
      <c r="K74" s="255">
        <f t="shared" si="39"/>
        <v>0</v>
      </c>
      <c r="L74" s="255">
        <f t="shared" si="39"/>
        <v>0</v>
      </c>
      <c r="M74" s="255">
        <f t="shared" si="39"/>
        <v>0</v>
      </c>
      <c r="N74" s="255">
        <f t="shared" si="39"/>
        <v>0</v>
      </c>
      <c r="O74" s="255">
        <f t="shared" si="39"/>
        <v>0</v>
      </c>
      <c r="P74" s="255">
        <f t="shared" si="39"/>
        <v>0</v>
      </c>
      <c r="Q74" s="255">
        <f t="shared" si="39"/>
        <v>0</v>
      </c>
      <c r="R74" s="255">
        <f t="shared" si="39"/>
        <v>0</v>
      </c>
      <c r="S74" s="255">
        <f t="shared" si="39"/>
        <v>0</v>
      </c>
      <c r="T74" s="255">
        <f t="shared" si="39"/>
        <v>0</v>
      </c>
      <c r="U74" s="255">
        <f t="shared" si="39"/>
        <v>0</v>
      </c>
      <c r="V74" s="255">
        <f t="shared" si="39"/>
        <v>0</v>
      </c>
      <c r="W74" s="255">
        <f t="shared" si="39"/>
        <v>0</v>
      </c>
      <c r="X74" s="255">
        <f t="shared" si="39"/>
        <v>0</v>
      </c>
      <c r="Y74" s="255">
        <f t="shared" si="39"/>
        <v>0</v>
      </c>
      <c r="Z74" s="255">
        <f t="shared" si="39"/>
        <v>0</v>
      </c>
      <c r="AA74" s="255">
        <f t="shared" si="39"/>
        <v>0</v>
      </c>
      <c r="AB74" s="255">
        <f t="shared" si="39"/>
        <v>0</v>
      </c>
      <c r="AC74" s="255">
        <f t="shared" si="39"/>
        <v>0</v>
      </c>
      <c r="AD74" s="255">
        <f t="shared" si="39"/>
        <v>0</v>
      </c>
      <c r="AE74" s="255">
        <f t="shared" si="39"/>
        <v>0</v>
      </c>
      <c r="AF74" s="255">
        <f t="shared" si="39"/>
        <v>0</v>
      </c>
      <c r="AG74" s="255">
        <f t="shared" si="39"/>
        <v>0</v>
      </c>
      <c r="AH74" s="255">
        <f t="shared" si="39"/>
        <v>0</v>
      </c>
      <c r="AI74" s="255">
        <f t="shared" si="39"/>
        <v>0</v>
      </c>
      <c r="AJ74" s="255">
        <f t="shared" si="39"/>
        <v>0</v>
      </c>
      <c r="AK74" s="255">
        <f t="shared" si="39"/>
        <v>0</v>
      </c>
      <c r="AL74" s="255">
        <f t="shared" si="39"/>
        <v>0</v>
      </c>
      <c r="AM74" s="255">
        <f t="shared" si="39"/>
        <v>0</v>
      </c>
      <c r="AN74" s="255">
        <f t="shared" si="39"/>
        <v>0</v>
      </c>
      <c r="AO74" s="255">
        <v>0</v>
      </c>
      <c r="AP74" s="255">
        <v>0</v>
      </c>
      <c r="AQ74" s="255">
        <v>0</v>
      </c>
      <c r="AR74" s="255">
        <v>0</v>
      </c>
      <c r="AS74" s="255">
        <v>0</v>
      </c>
      <c r="AT74" s="255">
        <v>0</v>
      </c>
      <c r="AU74" s="255">
        <v>0</v>
      </c>
      <c r="AV74" s="255">
        <v>0</v>
      </c>
      <c r="AW74" s="255">
        <v>0</v>
      </c>
      <c r="AX74" s="255">
        <v>0</v>
      </c>
      <c r="AY74" s="255">
        <v>0</v>
      </c>
      <c r="AZ74" s="255">
        <v>0</v>
      </c>
      <c r="BA74" s="255">
        <f t="shared" ref="BA74:BX74" si="40">SUM(BA75:BA79)</f>
        <v>0</v>
      </c>
      <c r="BB74" s="255">
        <f t="shared" si="40"/>
        <v>0</v>
      </c>
      <c r="BC74" s="255">
        <f t="shared" si="40"/>
        <v>0</v>
      </c>
      <c r="BD74" s="255">
        <f t="shared" si="40"/>
        <v>0</v>
      </c>
      <c r="BE74" s="255">
        <f t="shared" si="40"/>
        <v>0</v>
      </c>
      <c r="BF74" s="255">
        <f t="shared" si="40"/>
        <v>0</v>
      </c>
      <c r="BG74" s="255">
        <f t="shared" si="40"/>
        <v>0</v>
      </c>
      <c r="BH74" s="255">
        <f t="shared" si="40"/>
        <v>0</v>
      </c>
      <c r="BI74" s="255">
        <f t="shared" si="40"/>
        <v>0</v>
      </c>
      <c r="BJ74" s="255">
        <f t="shared" si="40"/>
        <v>0</v>
      </c>
      <c r="BK74" s="255">
        <f t="shared" si="40"/>
        <v>0</v>
      </c>
      <c r="BL74" s="255">
        <f t="shared" si="40"/>
        <v>0</v>
      </c>
      <c r="BM74" s="255">
        <f t="shared" si="40"/>
        <v>0</v>
      </c>
      <c r="BN74" s="255">
        <f t="shared" si="40"/>
        <v>0</v>
      </c>
      <c r="BO74" s="255">
        <f t="shared" si="40"/>
        <v>0</v>
      </c>
      <c r="BP74" s="255">
        <f t="shared" si="40"/>
        <v>0</v>
      </c>
      <c r="BQ74" s="255">
        <f t="shared" si="40"/>
        <v>0</v>
      </c>
      <c r="BR74" s="255">
        <f t="shared" si="40"/>
        <v>0</v>
      </c>
      <c r="BS74" s="255">
        <f t="shared" si="40"/>
        <v>0</v>
      </c>
      <c r="BT74" s="255">
        <f t="shared" si="40"/>
        <v>0</v>
      </c>
      <c r="BU74" s="255">
        <f t="shared" si="40"/>
        <v>0</v>
      </c>
      <c r="BV74" s="255">
        <f t="shared" si="40"/>
        <v>0</v>
      </c>
      <c r="BW74" s="255">
        <f t="shared" si="40"/>
        <v>0</v>
      </c>
      <c r="BX74" s="255">
        <f t="shared" si="40"/>
        <v>0</v>
      </c>
    </row>
    <row r="75" spans="1:76" x14ac:dyDescent="0.25">
      <c r="A75" s="256"/>
      <c r="B75" s="256"/>
      <c r="C75" s="293" t="s">
        <v>207</v>
      </c>
      <c r="D75" s="288" t="s">
        <v>208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16">
        <v>0</v>
      </c>
      <c r="AE75" s="16">
        <v>0</v>
      </c>
      <c r="AF75" s="16">
        <v>0</v>
      </c>
      <c r="AG75" s="16">
        <v>0</v>
      </c>
      <c r="AH75" s="16">
        <v>0</v>
      </c>
      <c r="AI75" s="16">
        <v>0</v>
      </c>
      <c r="AJ75" s="16">
        <v>0</v>
      </c>
      <c r="AK75" s="16">
        <v>0</v>
      </c>
      <c r="AL75" s="16">
        <v>0</v>
      </c>
      <c r="AM75" s="16">
        <v>0</v>
      </c>
      <c r="AN75" s="16">
        <v>0</v>
      </c>
      <c r="AO75" s="16">
        <v>0</v>
      </c>
      <c r="AP75" s="16">
        <v>0</v>
      </c>
      <c r="AQ75" s="16">
        <v>0</v>
      </c>
      <c r="AR75" s="16">
        <v>0</v>
      </c>
      <c r="AS75" s="16">
        <v>0</v>
      </c>
      <c r="AT75" s="16">
        <v>0</v>
      </c>
      <c r="AU75" s="16">
        <v>0</v>
      </c>
      <c r="AV75" s="16">
        <v>0</v>
      </c>
      <c r="AW75" s="16">
        <v>0</v>
      </c>
      <c r="AX75" s="16">
        <v>0</v>
      </c>
      <c r="AY75" s="16">
        <v>0</v>
      </c>
      <c r="AZ75" s="16">
        <v>0</v>
      </c>
      <c r="BA75" s="16">
        <v>0</v>
      </c>
      <c r="BB75" s="16">
        <v>0</v>
      </c>
      <c r="BC75" s="16">
        <v>0</v>
      </c>
      <c r="BD75" s="16">
        <v>0</v>
      </c>
      <c r="BE75" s="16">
        <v>0</v>
      </c>
      <c r="BF75" s="16">
        <v>0</v>
      </c>
      <c r="BG75" s="16">
        <v>0</v>
      </c>
      <c r="BH75" s="16">
        <v>0</v>
      </c>
      <c r="BI75" s="16">
        <v>0</v>
      </c>
      <c r="BJ75" s="16">
        <v>0</v>
      </c>
      <c r="BK75" s="16">
        <v>0</v>
      </c>
      <c r="BL75" s="16">
        <v>0</v>
      </c>
      <c r="BM75" s="16">
        <v>0</v>
      </c>
      <c r="BN75" s="16">
        <v>0</v>
      </c>
      <c r="BO75" s="16">
        <v>0</v>
      </c>
      <c r="BP75" s="16">
        <v>0</v>
      </c>
      <c r="BQ75" s="16">
        <v>0</v>
      </c>
      <c r="BR75" s="16">
        <v>0</v>
      </c>
      <c r="BS75" s="16">
        <v>0</v>
      </c>
      <c r="BT75" s="16">
        <v>0</v>
      </c>
      <c r="BU75" s="16">
        <v>0</v>
      </c>
      <c r="BV75" s="16">
        <v>0</v>
      </c>
      <c r="BW75" s="16">
        <v>0</v>
      </c>
      <c r="BX75" s="16">
        <v>0</v>
      </c>
    </row>
    <row r="76" spans="1:76" x14ac:dyDescent="0.25">
      <c r="A76" s="256"/>
      <c r="B76" s="256"/>
      <c r="C76" s="293"/>
      <c r="D76" s="254" t="s">
        <v>28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16">
        <v>0</v>
      </c>
      <c r="X76" s="16">
        <v>0</v>
      </c>
      <c r="Y76" s="16">
        <v>0</v>
      </c>
      <c r="Z76" s="16">
        <v>0</v>
      </c>
      <c r="AA76" s="16">
        <v>0</v>
      </c>
      <c r="AB76" s="16">
        <v>0</v>
      </c>
      <c r="AC76" s="16">
        <v>0</v>
      </c>
      <c r="AD76" s="16">
        <v>0</v>
      </c>
      <c r="AE76" s="16">
        <v>0</v>
      </c>
      <c r="AF76" s="16">
        <v>0</v>
      </c>
      <c r="AG76" s="16">
        <v>0</v>
      </c>
      <c r="AH76" s="16">
        <v>0</v>
      </c>
      <c r="AI76" s="16">
        <v>0</v>
      </c>
      <c r="AJ76" s="16">
        <v>0</v>
      </c>
      <c r="AK76" s="16">
        <v>0</v>
      </c>
      <c r="AL76" s="16">
        <v>0</v>
      </c>
      <c r="AM76" s="16">
        <v>0</v>
      </c>
      <c r="AN76" s="16">
        <v>0</v>
      </c>
      <c r="AO76" s="16">
        <v>0</v>
      </c>
      <c r="AP76" s="16">
        <v>0</v>
      </c>
      <c r="AQ76" s="16">
        <v>0</v>
      </c>
      <c r="AR76" s="16">
        <v>0</v>
      </c>
      <c r="AS76" s="16">
        <v>0</v>
      </c>
      <c r="AT76" s="16">
        <v>0</v>
      </c>
      <c r="AU76" s="16">
        <v>0</v>
      </c>
      <c r="AV76" s="16">
        <v>0</v>
      </c>
      <c r="AW76" s="16">
        <v>0</v>
      </c>
      <c r="AX76" s="16">
        <v>0</v>
      </c>
      <c r="AY76" s="16">
        <v>0</v>
      </c>
      <c r="AZ76" s="16">
        <v>0</v>
      </c>
      <c r="BA76" s="16">
        <v>0</v>
      </c>
      <c r="BB76" s="16">
        <v>0</v>
      </c>
      <c r="BC76" s="16">
        <v>0</v>
      </c>
      <c r="BD76" s="16">
        <v>0</v>
      </c>
      <c r="BE76" s="16">
        <v>0</v>
      </c>
      <c r="BF76" s="16">
        <v>0</v>
      </c>
      <c r="BG76" s="16">
        <v>0</v>
      </c>
      <c r="BH76" s="16">
        <v>0</v>
      </c>
      <c r="BI76" s="16">
        <v>0</v>
      </c>
      <c r="BJ76" s="16">
        <v>0</v>
      </c>
      <c r="BK76" s="16">
        <v>0</v>
      </c>
      <c r="BL76" s="16">
        <v>0</v>
      </c>
      <c r="BM76" s="16">
        <v>0</v>
      </c>
      <c r="BN76" s="16">
        <v>0</v>
      </c>
      <c r="BO76" s="16">
        <v>0</v>
      </c>
      <c r="BP76" s="16">
        <v>0</v>
      </c>
      <c r="BQ76" s="16">
        <v>0</v>
      </c>
      <c r="BR76" s="16">
        <v>0</v>
      </c>
      <c r="BS76" s="16">
        <v>0</v>
      </c>
      <c r="BT76" s="16">
        <v>0</v>
      </c>
      <c r="BU76" s="16">
        <v>0</v>
      </c>
      <c r="BV76" s="16">
        <v>0</v>
      </c>
      <c r="BW76" s="16">
        <v>0</v>
      </c>
      <c r="BX76" s="16">
        <v>0</v>
      </c>
    </row>
    <row r="77" spans="1:76" x14ac:dyDescent="0.25">
      <c r="A77" s="256"/>
      <c r="B77" s="256"/>
      <c r="C77" s="293"/>
      <c r="D77" s="254" t="s">
        <v>182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0</v>
      </c>
      <c r="X77" s="16">
        <v>0</v>
      </c>
      <c r="Y77" s="16">
        <v>0</v>
      </c>
      <c r="Z77" s="16">
        <v>0</v>
      </c>
      <c r="AA77" s="16">
        <v>0</v>
      </c>
      <c r="AB77" s="16">
        <v>0</v>
      </c>
      <c r="AC77" s="16">
        <v>0</v>
      </c>
      <c r="AD77" s="16">
        <v>0</v>
      </c>
      <c r="AE77" s="16">
        <v>0</v>
      </c>
      <c r="AF77" s="16">
        <v>0</v>
      </c>
      <c r="AG77" s="16">
        <v>0</v>
      </c>
      <c r="AH77" s="16">
        <v>0</v>
      </c>
      <c r="AI77" s="16">
        <v>0</v>
      </c>
      <c r="AJ77" s="16">
        <v>0</v>
      </c>
      <c r="AK77" s="16">
        <v>0</v>
      </c>
      <c r="AL77" s="16">
        <v>0</v>
      </c>
      <c r="AM77" s="16">
        <v>0</v>
      </c>
      <c r="AN77" s="16">
        <v>0</v>
      </c>
      <c r="AO77" s="16">
        <v>0</v>
      </c>
      <c r="AP77" s="16">
        <v>0</v>
      </c>
      <c r="AQ77" s="16">
        <v>0</v>
      </c>
      <c r="AR77" s="16">
        <v>0</v>
      </c>
      <c r="AS77" s="16">
        <v>0</v>
      </c>
      <c r="AT77" s="16">
        <v>0</v>
      </c>
      <c r="AU77" s="16">
        <v>0</v>
      </c>
      <c r="AV77" s="16">
        <v>0</v>
      </c>
      <c r="AW77" s="16">
        <v>0</v>
      </c>
      <c r="AX77" s="16">
        <v>0</v>
      </c>
      <c r="AY77" s="16">
        <v>0</v>
      </c>
      <c r="AZ77" s="16">
        <v>0</v>
      </c>
      <c r="BA77" s="16">
        <v>0</v>
      </c>
      <c r="BB77" s="16">
        <v>0</v>
      </c>
      <c r="BC77" s="16">
        <v>0</v>
      </c>
      <c r="BD77" s="16">
        <v>0</v>
      </c>
      <c r="BE77" s="16">
        <v>0</v>
      </c>
      <c r="BF77" s="16">
        <v>0</v>
      </c>
      <c r="BG77" s="16">
        <v>0</v>
      </c>
      <c r="BH77" s="16">
        <v>0</v>
      </c>
      <c r="BI77" s="16">
        <v>0</v>
      </c>
      <c r="BJ77" s="16">
        <v>0</v>
      </c>
      <c r="BK77" s="16">
        <v>0</v>
      </c>
      <c r="BL77" s="16">
        <v>0</v>
      </c>
      <c r="BM77" s="16">
        <v>0</v>
      </c>
      <c r="BN77" s="16">
        <v>0</v>
      </c>
      <c r="BO77" s="16">
        <v>0</v>
      </c>
      <c r="BP77" s="16">
        <v>0</v>
      </c>
      <c r="BQ77" s="16">
        <v>0</v>
      </c>
      <c r="BR77" s="16">
        <v>0</v>
      </c>
      <c r="BS77" s="16">
        <v>0</v>
      </c>
      <c r="BT77" s="16">
        <v>0</v>
      </c>
      <c r="BU77" s="16">
        <v>0</v>
      </c>
      <c r="BV77" s="16">
        <v>0</v>
      </c>
      <c r="BW77" s="16">
        <v>0</v>
      </c>
      <c r="BX77" s="16">
        <v>0</v>
      </c>
    </row>
    <row r="78" spans="1:76" x14ac:dyDescent="0.25">
      <c r="A78" s="256"/>
      <c r="B78" s="256"/>
      <c r="C78" s="293"/>
      <c r="D78" s="254" t="s">
        <v>209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16">
        <v>0</v>
      </c>
      <c r="AE78" s="16">
        <v>0</v>
      </c>
      <c r="AF78" s="16">
        <v>0</v>
      </c>
      <c r="AG78" s="16">
        <v>0</v>
      </c>
      <c r="AH78" s="16">
        <v>0</v>
      </c>
      <c r="AI78" s="16">
        <v>0</v>
      </c>
      <c r="AJ78" s="16">
        <v>0</v>
      </c>
      <c r="AK78" s="16">
        <v>0</v>
      </c>
      <c r="AL78" s="16">
        <v>0</v>
      </c>
      <c r="AM78" s="16">
        <v>0</v>
      </c>
      <c r="AN78" s="16">
        <v>0</v>
      </c>
      <c r="AO78" s="16">
        <v>0</v>
      </c>
      <c r="AP78" s="16">
        <v>0</v>
      </c>
      <c r="AQ78" s="16">
        <v>0</v>
      </c>
      <c r="AR78" s="16">
        <v>0</v>
      </c>
      <c r="AS78" s="16">
        <v>0</v>
      </c>
      <c r="AT78" s="16">
        <v>0</v>
      </c>
      <c r="AU78" s="16">
        <v>0</v>
      </c>
      <c r="AV78" s="16">
        <v>0</v>
      </c>
      <c r="AW78" s="16">
        <v>0</v>
      </c>
      <c r="AX78" s="16">
        <v>0</v>
      </c>
      <c r="AY78" s="16">
        <v>0</v>
      </c>
      <c r="AZ78" s="16">
        <v>0</v>
      </c>
      <c r="BA78" s="16">
        <v>0</v>
      </c>
      <c r="BB78" s="16">
        <v>0</v>
      </c>
      <c r="BC78" s="16">
        <v>0</v>
      </c>
      <c r="BD78" s="16">
        <v>0</v>
      </c>
      <c r="BE78" s="16">
        <v>0</v>
      </c>
      <c r="BF78" s="16">
        <v>0</v>
      </c>
      <c r="BG78" s="16">
        <v>0</v>
      </c>
      <c r="BH78" s="16">
        <v>0</v>
      </c>
      <c r="BI78" s="16">
        <v>0</v>
      </c>
      <c r="BJ78" s="16">
        <v>0</v>
      </c>
      <c r="BK78" s="16">
        <v>0</v>
      </c>
      <c r="BL78" s="16">
        <v>0</v>
      </c>
      <c r="BM78" s="16">
        <v>0</v>
      </c>
      <c r="BN78" s="16">
        <v>0</v>
      </c>
      <c r="BO78" s="16">
        <v>0</v>
      </c>
      <c r="BP78" s="16">
        <v>0</v>
      </c>
      <c r="BQ78" s="16">
        <v>0</v>
      </c>
      <c r="BR78" s="16">
        <v>0</v>
      </c>
      <c r="BS78" s="16">
        <v>0</v>
      </c>
      <c r="BT78" s="16">
        <v>0</v>
      </c>
      <c r="BU78" s="16">
        <v>0</v>
      </c>
      <c r="BV78" s="16">
        <v>0</v>
      </c>
      <c r="BW78" s="16">
        <v>0</v>
      </c>
      <c r="BX78" s="16">
        <v>0</v>
      </c>
    </row>
    <row r="79" spans="1:76" ht="25.5" x14ac:dyDescent="0.25">
      <c r="A79" s="256"/>
      <c r="B79" s="256"/>
      <c r="C79" s="293"/>
      <c r="D79" s="287" t="s">
        <v>210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v>0</v>
      </c>
      <c r="U79" s="16">
        <v>0</v>
      </c>
      <c r="V79" s="16">
        <v>0</v>
      </c>
      <c r="W79" s="16">
        <v>0</v>
      </c>
      <c r="X79" s="16">
        <v>0</v>
      </c>
      <c r="Y79" s="16">
        <v>0</v>
      </c>
      <c r="Z79" s="16">
        <v>0</v>
      </c>
      <c r="AA79" s="16">
        <v>0</v>
      </c>
      <c r="AB79" s="16">
        <v>0</v>
      </c>
      <c r="AC79" s="16">
        <v>0</v>
      </c>
      <c r="AD79" s="16">
        <v>0</v>
      </c>
      <c r="AE79" s="16">
        <v>0</v>
      </c>
      <c r="AF79" s="16">
        <v>0</v>
      </c>
      <c r="AG79" s="16">
        <v>0</v>
      </c>
      <c r="AH79" s="16">
        <v>0</v>
      </c>
      <c r="AI79" s="16">
        <v>0</v>
      </c>
      <c r="AJ79" s="16">
        <v>0</v>
      </c>
      <c r="AK79" s="16">
        <v>0</v>
      </c>
      <c r="AL79" s="16">
        <v>0</v>
      </c>
      <c r="AM79" s="16">
        <v>0</v>
      </c>
      <c r="AN79" s="16">
        <v>0</v>
      </c>
      <c r="AO79" s="16">
        <v>0</v>
      </c>
      <c r="AP79" s="16">
        <v>0</v>
      </c>
      <c r="AQ79" s="16">
        <v>0</v>
      </c>
      <c r="AR79" s="16">
        <v>0</v>
      </c>
      <c r="AS79" s="16">
        <v>0</v>
      </c>
      <c r="AT79" s="16">
        <v>0</v>
      </c>
      <c r="AU79" s="16">
        <v>0</v>
      </c>
      <c r="AV79" s="16">
        <v>0</v>
      </c>
      <c r="AW79" s="16">
        <v>0</v>
      </c>
      <c r="AX79" s="16">
        <v>0</v>
      </c>
      <c r="AY79" s="16">
        <v>0</v>
      </c>
      <c r="AZ79" s="16">
        <v>0</v>
      </c>
      <c r="BA79" s="16">
        <v>0</v>
      </c>
      <c r="BB79" s="16">
        <v>0</v>
      </c>
      <c r="BC79" s="16">
        <v>0</v>
      </c>
      <c r="BD79" s="16">
        <v>0</v>
      </c>
      <c r="BE79" s="16">
        <v>0</v>
      </c>
      <c r="BF79" s="16">
        <v>0</v>
      </c>
      <c r="BG79" s="16">
        <v>0</v>
      </c>
      <c r="BH79" s="16">
        <v>0</v>
      </c>
      <c r="BI79" s="16">
        <v>0</v>
      </c>
      <c r="BJ79" s="16">
        <v>0</v>
      </c>
      <c r="BK79" s="16">
        <v>0</v>
      </c>
      <c r="BL79" s="16">
        <v>0</v>
      </c>
      <c r="BM79" s="16">
        <v>0</v>
      </c>
      <c r="BN79" s="16">
        <v>0</v>
      </c>
      <c r="BO79" s="16">
        <v>0</v>
      </c>
      <c r="BP79" s="16">
        <v>0</v>
      </c>
      <c r="BQ79" s="16">
        <v>0</v>
      </c>
      <c r="BR79" s="16">
        <v>0</v>
      </c>
      <c r="BS79" s="16">
        <v>0</v>
      </c>
      <c r="BT79" s="16">
        <v>0</v>
      </c>
      <c r="BU79" s="16">
        <v>0</v>
      </c>
      <c r="BV79" s="16">
        <v>0</v>
      </c>
      <c r="BW79" s="16">
        <v>0</v>
      </c>
      <c r="BX79" s="16">
        <v>0</v>
      </c>
    </row>
    <row r="80" spans="1:76" ht="39" customHeight="1" x14ac:dyDescent="0.25">
      <c r="A80" s="253">
        <v>13</v>
      </c>
      <c r="B80" s="253" t="s">
        <v>175</v>
      </c>
      <c r="C80" s="291" t="s">
        <v>206</v>
      </c>
      <c r="D80" s="292"/>
      <c r="E80" s="255">
        <f t="shared" ref="E80:AN80" si="41">SUM(E81:E85)</f>
        <v>0</v>
      </c>
      <c r="F80" s="255">
        <f t="shared" si="41"/>
        <v>0</v>
      </c>
      <c r="G80" s="255">
        <f t="shared" si="41"/>
        <v>0</v>
      </c>
      <c r="H80" s="255">
        <f t="shared" si="41"/>
        <v>0</v>
      </c>
      <c r="I80" s="255">
        <f t="shared" si="41"/>
        <v>0</v>
      </c>
      <c r="J80" s="255">
        <f t="shared" si="41"/>
        <v>0</v>
      </c>
      <c r="K80" s="255">
        <f t="shared" si="41"/>
        <v>0</v>
      </c>
      <c r="L80" s="255">
        <f t="shared" si="41"/>
        <v>0</v>
      </c>
      <c r="M80" s="255">
        <f t="shared" si="41"/>
        <v>0</v>
      </c>
      <c r="N80" s="255">
        <f t="shared" si="41"/>
        <v>0</v>
      </c>
      <c r="O80" s="255">
        <f t="shared" si="41"/>
        <v>0</v>
      </c>
      <c r="P80" s="255">
        <f t="shared" si="41"/>
        <v>0</v>
      </c>
      <c r="Q80" s="255">
        <f t="shared" si="41"/>
        <v>0</v>
      </c>
      <c r="R80" s="255">
        <f t="shared" si="41"/>
        <v>0</v>
      </c>
      <c r="S80" s="255">
        <f t="shared" si="41"/>
        <v>0</v>
      </c>
      <c r="T80" s="255">
        <f t="shared" si="41"/>
        <v>0</v>
      </c>
      <c r="U80" s="255">
        <f t="shared" si="41"/>
        <v>0</v>
      </c>
      <c r="V80" s="255">
        <f t="shared" si="41"/>
        <v>0</v>
      </c>
      <c r="W80" s="255">
        <f t="shared" si="41"/>
        <v>0</v>
      </c>
      <c r="X80" s="255">
        <f t="shared" si="41"/>
        <v>0</v>
      </c>
      <c r="Y80" s="255">
        <f t="shared" si="41"/>
        <v>0</v>
      </c>
      <c r="Z80" s="255">
        <f t="shared" si="41"/>
        <v>0</v>
      </c>
      <c r="AA80" s="255">
        <f t="shared" si="41"/>
        <v>0</v>
      </c>
      <c r="AB80" s="255">
        <f t="shared" si="41"/>
        <v>0</v>
      </c>
      <c r="AC80" s="255">
        <f t="shared" si="41"/>
        <v>0</v>
      </c>
      <c r="AD80" s="255">
        <f t="shared" si="41"/>
        <v>0</v>
      </c>
      <c r="AE80" s="255">
        <f t="shared" si="41"/>
        <v>0</v>
      </c>
      <c r="AF80" s="255">
        <f t="shared" si="41"/>
        <v>0</v>
      </c>
      <c r="AG80" s="255">
        <f t="shared" si="41"/>
        <v>0</v>
      </c>
      <c r="AH80" s="255">
        <f t="shared" si="41"/>
        <v>0</v>
      </c>
      <c r="AI80" s="255">
        <f t="shared" si="41"/>
        <v>0</v>
      </c>
      <c r="AJ80" s="255">
        <f t="shared" si="41"/>
        <v>0</v>
      </c>
      <c r="AK80" s="255">
        <f t="shared" si="41"/>
        <v>0</v>
      </c>
      <c r="AL80" s="255">
        <f t="shared" si="41"/>
        <v>0</v>
      </c>
      <c r="AM80" s="255">
        <f t="shared" si="41"/>
        <v>0</v>
      </c>
      <c r="AN80" s="255">
        <f t="shared" si="41"/>
        <v>0</v>
      </c>
      <c r="AO80" s="255">
        <v>0</v>
      </c>
      <c r="AP80" s="255">
        <v>0</v>
      </c>
      <c r="AQ80" s="255">
        <v>0</v>
      </c>
      <c r="AR80" s="255">
        <v>0</v>
      </c>
      <c r="AS80" s="255">
        <v>0</v>
      </c>
      <c r="AT80" s="255">
        <v>0</v>
      </c>
      <c r="AU80" s="255">
        <v>0</v>
      </c>
      <c r="AV80" s="255">
        <v>0</v>
      </c>
      <c r="AW80" s="255">
        <v>0</v>
      </c>
      <c r="AX80" s="255">
        <v>0</v>
      </c>
      <c r="AY80" s="255">
        <v>0</v>
      </c>
      <c r="AZ80" s="255">
        <v>0</v>
      </c>
      <c r="BA80" s="255">
        <f t="shared" ref="BA80:BX80" si="42">SUM(BA81:BA85)</f>
        <v>0</v>
      </c>
      <c r="BB80" s="255">
        <f t="shared" si="42"/>
        <v>0</v>
      </c>
      <c r="BC80" s="255">
        <f t="shared" si="42"/>
        <v>0</v>
      </c>
      <c r="BD80" s="255">
        <f t="shared" si="42"/>
        <v>0</v>
      </c>
      <c r="BE80" s="255">
        <f t="shared" si="42"/>
        <v>0</v>
      </c>
      <c r="BF80" s="255">
        <f t="shared" si="42"/>
        <v>0</v>
      </c>
      <c r="BG80" s="255">
        <f t="shared" si="42"/>
        <v>0</v>
      </c>
      <c r="BH80" s="255">
        <f t="shared" si="42"/>
        <v>0</v>
      </c>
      <c r="BI80" s="255">
        <f t="shared" si="42"/>
        <v>0</v>
      </c>
      <c r="BJ80" s="255">
        <f t="shared" si="42"/>
        <v>0</v>
      </c>
      <c r="BK80" s="255">
        <f t="shared" si="42"/>
        <v>0</v>
      </c>
      <c r="BL80" s="255">
        <f t="shared" si="42"/>
        <v>0</v>
      </c>
      <c r="BM80" s="255">
        <f t="shared" si="42"/>
        <v>0</v>
      </c>
      <c r="BN80" s="255">
        <f t="shared" si="42"/>
        <v>0</v>
      </c>
      <c r="BO80" s="255">
        <f t="shared" si="42"/>
        <v>0</v>
      </c>
      <c r="BP80" s="255">
        <f t="shared" si="42"/>
        <v>0</v>
      </c>
      <c r="BQ80" s="255">
        <f t="shared" si="42"/>
        <v>0</v>
      </c>
      <c r="BR80" s="255">
        <f t="shared" si="42"/>
        <v>0</v>
      </c>
      <c r="BS80" s="255">
        <f t="shared" si="42"/>
        <v>0</v>
      </c>
      <c r="BT80" s="255">
        <f t="shared" si="42"/>
        <v>0</v>
      </c>
      <c r="BU80" s="255">
        <f t="shared" si="42"/>
        <v>0</v>
      </c>
      <c r="BV80" s="255">
        <f t="shared" si="42"/>
        <v>0</v>
      </c>
      <c r="BW80" s="255">
        <f t="shared" si="42"/>
        <v>0</v>
      </c>
      <c r="BX80" s="255">
        <f t="shared" si="42"/>
        <v>0</v>
      </c>
    </row>
    <row r="81" spans="1:76" x14ac:dyDescent="0.25">
      <c r="A81" s="256"/>
      <c r="B81" s="256"/>
      <c r="C81" s="293" t="s">
        <v>207</v>
      </c>
      <c r="D81" s="254" t="s">
        <v>208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16">
        <v>0</v>
      </c>
      <c r="AE81" s="16">
        <v>0</v>
      </c>
      <c r="AF81" s="16">
        <v>0</v>
      </c>
      <c r="AG81" s="16">
        <v>0</v>
      </c>
      <c r="AH81" s="16">
        <v>0</v>
      </c>
      <c r="AI81" s="16">
        <v>0</v>
      </c>
      <c r="AJ81" s="16">
        <v>0</v>
      </c>
      <c r="AK81" s="16">
        <v>0</v>
      </c>
      <c r="AL81" s="16">
        <v>0</v>
      </c>
      <c r="AM81" s="16">
        <v>0</v>
      </c>
      <c r="AN81" s="16">
        <v>0</v>
      </c>
      <c r="AO81" s="16">
        <v>0</v>
      </c>
      <c r="AP81" s="16">
        <v>0</v>
      </c>
      <c r="AQ81" s="16">
        <v>0</v>
      </c>
      <c r="AR81" s="16">
        <v>0</v>
      </c>
      <c r="AS81" s="16">
        <v>0</v>
      </c>
      <c r="AT81" s="16">
        <v>0</v>
      </c>
      <c r="AU81" s="16">
        <v>0</v>
      </c>
      <c r="AV81" s="16">
        <v>0</v>
      </c>
      <c r="AW81" s="16">
        <v>0</v>
      </c>
      <c r="AX81" s="16">
        <v>0</v>
      </c>
      <c r="AY81" s="16">
        <v>0</v>
      </c>
      <c r="AZ81" s="16">
        <v>0</v>
      </c>
      <c r="BA81" s="16">
        <v>0</v>
      </c>
      <c r="BB81" s="16">
        <v>0</v>
      </c>
      <c r="BC81" s="16">
        <v>0</v>
      </c>
      <c r="BD81" s="16">
        <v>0</v>
      </c>
      <c r="BE81" s="16">
        <v>0</v>
      </c>
      <c r="BF81" s="16">
        <v>0</v>
      </c>
      <c r="BG81" s="16">
        <v>0</v>
      </c>
      <c r="BH81" s="16">
        <v>0</v>
      </c>
      <c r="BI81" s="16">
        <v>0</v>
      </c>
      <c r="BJ81" s="16">
        <v>0</v>
      </c>
      <c r="BK81" s="16">
        <v>0</v>
      </c>
      <c r="BL81" s="16">
        <v>0</v>
      </c>
      <c r="BM81" s="16">
        <v>0</v>
      </c>
      <c r="BN81" s="16">
        <v>0</v>
      </c>
      <c r="BO81" s="16">
        <v>0</v>
      </c>
      <c r="BP81" s="16">
        <v>0</v>
      </c>
      <c r="BQ81" s="16">
        <v>0</v>
      </c>
      <c r="BR81" s="16">
        <v>0</v>
      </c>
      <c r="BS81" s="16">
        <v>0</v>
      </c>
      <c r="BT81" s="16">
        <v>0</v>
      </c>
      <c r="BU81" s="16">
        <v>0</v>
      </c>
      <c r="BV81" s="16">
        <v>0</v>
      </c>
      <c r="BW81" s="16">
        <v>0</v>
      </c>
      <c r="BX81" s="16">
        <v>0</v>
      </c>
    </row>
    <row r="82" spans="1:76" x14ac:dyDescent="0.25">
      <c r="A82" s="256"/>
      <c r="B82" s="256"/>
      <c r="C82" s="293"/>
      <c r="D82" s="254" t="s">
        <v>28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16">
        <v>0</v>
      </c>
      <c r="AE82" s="16">
        <v>0</v>
      </c>
      <c r="AF82" s="16">
        <v>0</v>
      </c>
      <c r="AG82" s="16">
        <v>0</v>
      </c>
      <c r="AH82" s="16">
        <v>0</v>
      </c>
      <c r="AI82" s="16">
        <v>0</v>
      </c>
      <c r="AJ82" s="16">
        <v>0</v>
      </c>
      <c r="AK82" s="16">
        <v>0</v>
      </c>
      <c r="AL82" s="16">
        <v>0</v>
      </c>
      <c r="AM82" s="16">
        <v>0</v>
      </c>
      <c r="AN82" s="16">
        <v>0</v>
      </c>
      <c r="AO82" s="16">
        <v>0</v>
      </c>
      <c r="AP82" s="16">
        <v>0</v>
      </c>
      <c r="AQ82" s="16">
        <v>0</v>
      </c>
      <c r="AR82" s="16">
        <v>0</v>
      </c>
      <c r="AS82" s="16">
        <v>0</v>
      </c>
      <c r="AT82" s="16">
        <v>0</v>
      </c>
      <c r="AU82" s="16">
        <v>0</v>
      </c>
      <c r="AV82" s="16">
        <v>0</v>
      </c>
      <c r="AW82" s="16">
        <v>0</v>
      </c>
      <c r="AX82" s="16">
        <v>0</v>
      </c>
      <c r="AY82" s="16">
        <v>0</v>
      </c>
      <c r="AZ82" s="16">
        <v>0</v>
      </c>
      <c r="BA82" s="16">
        <v>0</v>
      </c>
      <c r="BB82" s="16">
        <v>0</v>
      </c>
      <c r="BC82" s="16">
        <v>0</v>
      </c>
      <c r="BD82" s="16">
        <v>0</v>
      </c>
      <c r="BE82" s="16">
        <v>0</v>
      </c>
      <c r="BF82" s="16">
        <v>0</v>
      </c>
      <c r="BG82" s="16">
        <v>0</v>
      </c>
      <c r="BH82" s="16">
        <v>0</v>
      </c>
      <c r="BI82" s="16">
        <v>0</v>
      </c>
      <c r="BJ82" s="16">
        <v>0</v>
      </c>
      <c r="BK82" s="16">
        <v>0</v>
      </c>
      <c r="BL82" s="16">
        <v>0</v>
      </c>
      <c r="BM82" s="16">
        <v>0</v>
      </c>
      <c r="BN82" s="16">
        <v>0</v>
      </c>
      <c r="BO82" s="16">
        <v>0</v>
      </c>
      <c r="BP82" s="16">
        <v>0</v>
      </c>
      <c r="BQ82" s="16">
        <v>0</v>
      </c>
      <c r="BR82" s="16">
        <v>0</v>
      </c>
      <c r="BS82" s="16">
        <v>0</v>
      </c>
      <c r="BT82" s="16">
        <v>0</v>
      </c>
      <c r="BU82" s="16">
        <v>0</v>
      </c>
      <c r="BV82" s="16">
        <v>0</v>
      </c>
      <c r="BW82" s="16">
        <v>0</v>
      </c>
      <c r="BX82" s="16">
        <v>0</v>
      </c>
    </row>
    <row r="83" spans="1:76" x14ac:dyDescent="0.25">
      <c r="A83" s="256"/>
      <c r="B83" s="256"/>
      <c r="C83" s="293"/>
      <c r="D83" s="254" t="s">
        <v>182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  <c r="X83" s="16">
        <v>0</v>
      </c>
      <c r="Y83" s="16">
        <v>0</v>
      </c>
      <c r="Z83" s="16">
        <v>0</v>
      </c>
      <c r="AA83" s="16">
        <v>0</v>
      </c>
      <c r="AB83" s="16">
        <v>0</v>
      </c>
      <c r="AC83" s="16">
        <v>0</v>
      </c>
      <c r="AD83" s="16">
        <v>0</v>
      </c>
      <c r="AE83" s="16">
        <v>0</v>
      </c>
      <c r="AF83" s="16">
        <v>0</v>
      </c>
      <c r="AG83" s="16">
        <v>0</v>
      </c>
      <c r="AH83" s="16">
        <v>0</v>
      </c>
      <c r="AI83" s="16">
        <v>0</v>
      </c>
      <c r="AJ83" s="16">
        <v>0</v>
      </c>
      <c r="AK83" s="16">
        <v>0</v>
      </c>
      <c r="AL83" s="16">
        <v>0</v>
      </c>
      <c r="AM83" s="16">
        <v>0</v>
      </c>
      <c r="AN83" s="16">
        <v>0</v>
      </c>
      <c r="AO83" s="16">
        <v>0</v>
      </c>
      <c r="AP83" s="16">
        <v>0</v>
      </c>
      <c r="AQ83" s="16">
        <v>0</v>
      </c>
      <c r="AR83" s="16">
        <v>0</v>
      </c>
      <c r="AS83" s="16">
        <v>0</v>
      </c>
      <c r="AT83" s="16">
        <v>0</v>
      </c>
      <c r="AU83" s="16">
        <v>0</v>
      </c>
      <c r="AV83" s="16">
        <v>0</v>
      </c>
      <c r="AW83" s="16">
        <v>0</v>
      </c>
      <c r="AX83" s="16">
        <v>0</v>
      </c>
      <c r="AY83" s="16">
        <v>0</v>
      </c>
      <c r="AZ83" s="16">
        <v>0</v>
      </c>
      <c r="BA83" s="16">
        <v>0</v>
      </c>
      <c r="BB83" s="16">
        <v>0</v>
      </c>
      <c r="BC83" s="16">
        <v>0</v>
      </c>
      <c r="BD83" s="16">
        <v>0</v>
      </c>
      <c r="BE83" s="16">
        <v>0</v>
      </c>
      <c r="BF83" s="16">
        <v>0</v>
      </c>
      <c r="BG83" s="16">
        <v>0</v>
      </c>
      <c r="BH83" s="16">
        <v>0</v>
      </c>
      <c r="BI83" s="16">
        <v>0</v>
      </c>
      <c r="BJ83" s="16">
        <v>0</v>
      </c>
      <c r="BK83" s="16">
        <v>0</v>
      </c>
      <c r="BL83" s="16">
        <v>0</v>
      </c>
      <c r="BM83" s="16">
        <v>0</v>
      </c>
      <c r="BN83" s="16">
        <v>0</v>
      </c>
      <c r="BO83" s="16">
        <v>0</v>
      </c>
      <c r="BP83" s="16">
        <v>0</v>
      </c>
      <c r="BQ83" s="16">
        <v>0</v>
      </c>
      <c r="BR83" s="16">
        <v>0</v>
      </c>
      <c r="BS83" s="16">
        <v>0</v>
      </c>
      <c r="BT83" s="16">
        <v>0</v>
      </c>
      <c r="BU83" s="16">
        <v>0</v>
      </c>
      <c r="BV83" s="16">
        <v>0</v>
      </c>
      <c r="BW83" s="16">
        <v>0</v>
      </c>
      <c r="BX83" s="16">
        <v>0</v>
      </c>
    </row>
    <row r="84" spans="1:76" x14ac:dyDescent="0.25">
      <c r="A84" s="256"/>
      <c r="B84" s="256"/>
      <c r="C84" s="293"/>
      <c r="D84" s="254" t="s">
        <v>209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6">
        <v>0</v>
      </c>
      <c r="AC84" s="16">
        <v>0</v>
      </c>
      <c r="AD84" s="16">
        <v>0</v>
      </c>
      <c r="AE84" s="16">
        <v>0</v>
      </c>
      <c r="AF84" s="16">
        <v>0</v>
      </c>
      <c r="AG84" s="16">
        <v>0</v>
      </c>
      <c r="AH84" s="16">
        <v>0</v>
      </c>
      <c r="AI84" s="16">
        <v>0</v>
      </c>
      <c r="AJ84" s="16">
        <v>0</v>
      </c>
      <c r="AK84" s="16">
        <v>0</v>
      </c>
      <c r="AL84" s="16">
        <v>0</v>
      </c>
      <c r="AM84" s="16">
        <v>0</v>
      </c>
      <c r="AN84" s="16">
        <v>0</v>
      </c>
      <c r="AO84" s="16">
        <v>0</v>
      </c>
      <c r="AP84" s="16">
        <v>0</v>
      </c>
      <c r="AQ84" s="16">
        <v>0</v>
      </c>
      <c r="AR84" s="16">
        <v>0</v>
      </c>
      <c r="AS84" s="16">
        <v>0</v>
      </c>
      <c r="AT84" s="16">
        <v>0</v>
      </c>
      <c r="AU84" s="16">
        <v>0</v>
      </c>
      <c r="AV84" s="16">
        <v>0</v>
      </c>
      <c r="AW84" s="16">
        <v>0</v>
      </c>
      <c r="AX84" s="16">
        <v>0</v>
      </c>
      <c r="AY84" s="16">
        <v>0</v>
      </c>
      <c r="AZ84" s="16">
        <v>0</v>
      </c>
      <c r="BA84" s="16">
        <v>0</v>
      </c>
      <c r="BB84" s="16">
        <v>0</v>
      </c>
      <c r="BC84" s="16">
        <v>0</v>
      </c>
      <c r="BD84" s="16">
        <v>0</v>
      </c>
      <c r="BE84" s="16">
        <v>0</v>
      </c>
      <c r="BF84" s="16">
        <v>0</v>
      </c>
      <c r="BG84" s="16">
        <v>0</v>
      </c>
      <c r="BH84" s="16">
        <v>0</v>
      </c>
      <c r="BI84" s="16">
        <v>0</v>
      </c>
      <c r="BJ84" s="16">
        <v>0</v>
      </c>
      <c r="BK84" s="16">
        <v>0</v>
      </c>
      <c r="BL84" s="16">
        <v>0</v>
      </c>
      <c r="BM84" s="16">
        <v>0</v>
      </c>
      <c r="BN84" s="16">
        <v>0</v>
      </c>
      <c r="BO84" s="16">
        <v>0</v>
      </c>
      <c r="BP84" s="16">
        <v>0</v>
      </c>
      <c r="BQ84" s="16">
        <v>0</v>
      </c>
      <c r="BR84" s="16">
        <v>0</v>
      </c>
      <c r="BS84" s="16">
        <v>0</v>
      </c>
      <c r="BT84" s="16">
        <v>0</v>
      </c>
      <c r="BU84" s="16">
        <v>0</v>
      </c>
      <c r="BV84" s="16">
        <v>0</v>
      </c>
      <c r="BW84" s="16">
        <v>0</v>
      </c>
      <c r="BX84" s="16">
        <v>0</v>
      </c>
    </row>
    <row r="85" spans="1:76" ht="25.5" x14ac:dyDescent="0.25">
      <c r="A85" s="256"/>
      <c r="B85" s="256"/>
      <c r="C85" s="293"/>
      <c r="D85" s="287" t="s">
        <v>210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  <c r="T85" s="16">
        <v>0</v>
      </c>
      <c r="U85" s="16">
        <v>0</v>
      </c>
      <c r="V85" s="16">
        <v>0</v>
      </c>
      <c r="W85" s="16">
        <v>0</v>
      </c>
      <c r="X85" s="16">
        <v>0</v>
      </c>
      <c r="Y85" s="16">
        <v>0</v>
      </c>
      <c r="Z85" s="16">
        <v>0</v>
      </c>
      <c r="AA85" s="16">
        <v>0</v>
      </c>
      <c r="AB85" s="16">
        <v>0</v>
      </c>
      <c r="AC85" s="16">
        <v>0</v>
      </c>
      <c r="AD85" s="16">
        <v>0</v>
      </c>
      <c r="AE85" s="16">
        <v>0</v>
      </c>
      <c r="AF85" s="16">
        <v>0</v>
      </c>
      <c r="AG85" s="16">
        <v>0</v>
      </c>
      <c r="AH85" s="16">
        <v>0</v>
      </c>
      <c r="AI85" s="16">
        <v>0</v>
      </c>
      <c r="AJ85" s="16">
        <v>0</v>
      </c>
      <c r="AK85" s="16">
        <v>0</v>
      </c>
      <c r="AL85" s="16">
        <v>0</v>
      </c>
      <c r="AM85" s="16">
        <v>0</v>
      </c>
      <c r="AN85" s="16">
        <v>0</v>
      </c>
      <c r="AO85" s="16">
        <v>0</v>
      </c>
      <c r="AP85" s="16">
        <v>0</v>
      </c>
      <c r="AQ85" s="16">
        <v>0</v>
      </c>
      <c r="AR85" s="16">
        <v>0</v>
      </c>
      <c r="AS85" s="16">
        <v>0</v>
      </c>
      <c r="AT85" s="16">
        <v>0</v>
      </c>
      <c r="AU85" s="16">
        <v>0</v>
      </c>
      <c r="AV85" s="16">
        <v>0</v>
      </c>
      <c r="AW85" s="16">
        <v>0</v>
      </c>
      <c r="AX85" s="16">
        <v>0</v>
      </c>
      <c r="AY85" s="16">
        <v>0</v>
      </c>
      <c r="AZ85" s="16">
        <v>0</v>
      </c>
      <c r="BA85" s="16">
        <v>0</v>
      </c>
      <c r="BB85" s="16">
        <v>0</v>
      </c>
      <c r="BC85" s="16">
        <v>0</v>
      </c>
      <c r="BD85" s="16">
        <v>0</v>
      </c>
      <c r="BE85" s="16">
        <v>0</v>
      </c>
      <c r="BF85" s="16">
        <v>0</v>
      </c>
      <c r="BG85" s="16">
        <v>0</v>
      </c>
      <c r="BH85" s="16">
        <v>0</v>
      </c>
      <c r="BI85" s="16">
        <v>0</v>
      </c>
      <c r="BJ85" s="16">
        <v>0</v>
      </c>
      <c r="BK85" s="16">
        <v>0</v>
      </c>
      <c r="BL85" s="16">
        <v>0</v>
      </c>
      <c r="BM85" s="16">
        <v>0</v>
      </c>
      <c r="BN85" s="16">
        <v>0</v>
      </c>
      <c r="BO85" s="16">
        <v>0</v>
      </c>
      <c r="BP85" s="16">
        <v>0</v>
      </c>
      <c r="BQ85" s="16">
        <v>0</v>
      </c>
      <c r="BR85" s="16">
        <v>0</v>
      </c>
      <c r="BS85" s="16">
        <v>0</v>
      </c>
      <c r="BT85" s="16">
        <v>0</v>
      </c>
      <c r="BU85" s="16">
        <v>0</v>
      </c>
      <c r="BV85" s="16">
        <v>0</v>
      </c>
      <c r="BW85" s="16">
        <v>0</v>
      </c>
      <c r="BX85" s="16">
        <v>0</v>
      </c>
    </row>
    <row r="86" spans="1:76" ht="39.75" customHeight="1" x14ac:dyDescent="0.25">
      <c r="A86" s="253">
        <v>14</v>
      </c>
      <c r="B86" s="253" t="s">
        <v>176</v>
      </c>
      <c r="C86" s="291" t="s">
        <v>206</v>
      </c>
      <c r="D86" s="292"/>
      <c r="E86" s="255">
        <f t="shared" ref="E86:AN86" si="43">SUM(E87:E91)</f>
        <v>0</v>
      </c>
      <c r="F86" s="255">
        <f t="shared" si="43"/>
        <v>0</v>
      </c>
      <c r="G86" s="255">
        <f t="shared" si="43"/>
        <v>0</v>
      </c>
      <c r="H86" s="255">
        <f t="shared" si="43"/>
        <v>0</v>
      </c>
      <c r="I86" s="255">
        <f t="shared" si="43"/>
        <v>0</v>
      </c>
      <c r="J86" s="255">
        <f t="shared" si="43"/>
        <v>0</v>
      </c>
      <c r="K86" s="255">
        <f t="shared" si="43"/>
        <v>0</v>
      </c>
      <c r="L86" s="255">
        <f t="shared" si="43"/>
        <v>0</v>
      </c>
      <c r="M86" s="255">
        <f t="shared" si="43"/>
        <v>0</v>
      </c>
      <c r="N86" s="255">
        <f t="shared" si="43"/>
        <v>0</v>
      </c>
      <c r="O86" s="255">
        <f t="shared" si="43"/>
        <v>0</v>
      </c>
      <c r="P86" s="255">
        <f t="shared" si="43"/>
        <v>0</v>
      </c>
      <c r="Q86" s="255">
        <f t="shared" si="43"/>
        <v>0</v>
      </c>
      <c r="R86" s="255">
        <f t="shared" si="43"/>
        <v>0</v>
      </c>
      <c r="S86" s="255">
        <f t="shared" si="43"/>
        <v>0</v>
      </c>
      <c r="T86" s="255">
        <f t="shared" si="43"/>
        <v>0</v>
      </c>
      <c r="U86" s="255">
        <f t="shared" si="43"/>
        <v>0</v>
      </c>
      <c r="V86" s="255">
        <f t="shared" si="43"/>
        <v>0</v>
      </c>
      <c r="W86" s="255">
        <f t="shared" si="43"/>
        <v>0</v>
      </c>
      <c r="X86" s="255">
        <f t="shared" si="43"/>
        <v>0</v>
      </c>
      <c r="Y86" s="255">
        <f t="shared" si="43"/>
        <v>0</v>
      </c>
      <c r="Z86" s="255">
        <f t="shared" si="43"/>
        <v>0</v>
      </c>
      <c r="AA86" s="255">
        <f t="shared" si="43"/>
        <v>0</v>
      </c>
      <c r="AB86" s="255">
        <f t="shared" si="43"/>
        <v>0</v>
      </c>
      <c r="AC86" s="255">
        <f t="shared" si="43"/>
        <v>0</v>
      </c>
      <c r="AD86" s="255">
        <f t="shared" si="43"/>
        <v>0</v>
      </c>
      <c r="AE86" s="255">
        <f t="shared" si="43"/>
        <v>0</v>
      </c>
      <c r="AF86" s="255">
        <f t="shared" si="43"/>
        <v>0</v>
      </c>
      <c r="AG86" s="255">
        <f t="shared" si="43"/>
        <v>0</v>
      </c>
      <c r="AH86" s="255">
        <f t="shared" si="43"/>
        <v>0</v>
      </c>
      <c r="AI86" s="255">
        <f t="shared" si="43"/>
        <v>0</v>
      </c>
      <c r="AJ86" s="255">
        <f t="shared" si="43"/>
        <v>0</v>
      </c>
      <c r="AK86" s="255">
        <f t="shared" si="43"/>
        <v>0</v>
      </c>
      <c r="AL86" s="255">
        <f t="shared" si="43"/>
        <v>0</v>
      </c>
      <c r="AM86" s="255">
        <f t="shared" si="43"/>
        <v>0</v>
      </c>
      <c r="AN86" s="255">
        <f t="shared" si="43"/>
        <v>0</v>
      </c>
      <c r="AO86" s="255">
        <v>0</v>
      </c>
      <c r="AP86" s="255">
        <v>0</v>
      </c>
      <c r="AQ86" s="255">
        <v>0</v>
      </c>
      <c r="AR86" s="255">
        <v>0</v>
      </c>
      <c r="AS86" s="255">
        <v>0</v>
      </c>
      <c r="AT86" s="255">
        <v>0</v>
      </c>
      <c r="AU86" s="255">
        <v>0</v>
      </c>
      <c r="AV86" s="255">
        <v>0</v>
      </c>
      <c r="AW86" s="255">
        <v>0</v>
      </c>
      <c r="AX86" s="255">
        <v>0</v>
      </c>
      <c r="AY86" s="255">
        <v>0</v>
      </c>
      <c r="AZ86" s="255">
        <v>0</v>
      </c>
      <c r="BA86" s="255">
        <f t="shared" ref="BA86:BX86" si="44">SUM(BA87:BA91)</f>
        <v>0</v>
      </c>
      <c r="BB86" s="255">
        <f t="shared" si="44"/>
        <v>0</v>
      </c>
      <c r="BC86" s="255">
        <f t="shared" si="44"/>
        <v>0</v>
      </c>
      <c r="BD86" s="255">
        <f t="shared" si="44"/>
        <v>0</v>
      </c>
      <c r="BE86" s="255">
        <f t="shared" si="44"/>
        <v>0</v>
      </c>
      <c r="BF86" s="255">
        <f t="shared" si="44"/>
        <v>0</v>
      </c>
      <c r="BG86" s="255">
        <f t="shared" si="44"/>
        <v>0</v>
      </c>
      <c r="BH86" s="255">
        <f t="shared" si="44"/>
        <v>0</v>
      </c>
      <c r="BI86" s="255">
        <f t="shared" si="44"/>
        <v>0</v>
      </c>
      <c r="BJ86" s="255">
        <f t="shared" si="44"/>
        <v>0</v>
      </c>
      <c r="BK86" s="255">
        <f t="shared" si="44"/>
        <v>0</v>
      </c>
      <c r="BL86" s="255">
        <f t="shared" si="44"/>
        <v>0</v>
      </c>
      <c r="BM86" s="255">
        <f t="shared" si="44"/>
        <v>0</v>
      </c>
      <c r="BN86" s="255">
        <f t="shared" si="44"/>
        <v>0</v>
      </c>
      <c r="BO86" s="255">
        <f t="shared" si="44"/>
        <v>0</v>
      </c>
      <c r="BP86" s="255">
        <f t="shared" si="44"/>
        <v>0</v>
      </c>
      <c r="BQ86" s="255">
        <f t="shared" si="44"/>
        <v>0</v>
      </c>
      <c r="BR86" s="255">
        <f t="shared" si="44"/>
        <v>0</v>
      </c>
      <c r="BS86" s="255">
        <f t="shared" si="44"/>
        <v>0</v>
      </c>
      <c r="BT86" s="255">
        <f t="shared" si="44"/>
        <v>0</v>
      </c>
      <c r="BU86" s="255">
        <f t="shared" si="44"/>
        <v>0</v>
      </c>
      <c r="BV86" s="255">
        <f t="shared" si="44"/>
        <v>0</v>
      </c>
      <c r="BW86" s="255">
        <f t="shared" si="44"/>
        <v>0</v>
      </c>
      <c r="BX86" s="255">
        <f t="shared" si="44"/>
        <v>0</v>
      </c>
    </row>
    <row r="87" spans="1:76" x14ac:dyDescent="0.25">
      <c r="A87" s="256"/>
      <c r="B87" s="256"/>
      <c r="C87" s="293" t="s">
        <v>207</v>
      </c>
      <c r="D87" s="254" t="s">
        <v>208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  <c r="AA87" s="16">
        <v>0</v>
      </c>
      <c r="AB87" s="16">
        <v>0</v>
      </c>
      <c r="AC87" s="16">
        <v>0</v>
      </c>
      <c r="AD87" s="16">
        <v>0</v>
      </c>
      <c r="AE87" s="16">
        <v>0</v>
      </c>
      <c r="AF87" s="16">
        <v>0</v>
      </c>
      <c r="AG87" s="16">
        <v>0</v>
      </c>
      <c r="AH87" s="16">
        <v>0</v>
      </c>
      <c r="AI87" s="16">
        <v>0</v>
      </c>
      <c r="AJ87" s="16">
        <v>0</v>
      </c>
      <c r="AK87" s="16">
        <v>0</v>
      </c>
      <c r="AL87" s="16">
        <v>0</v>
      </c>
      <c r="AM87" s="16">
        <v>0</v>
      </c>
      <c r="AN87" s="16">
        <v>0</v>
      </c>
      <c r="AO87" s="16">
        <v>0</v>
      </c>
      <c r="AP87" s="16">
        <v>0</v>
      </c>
      <c r="AQ87" s="16">
        <v>0</v>
      </c>
      <c r="AR87" s="16">
        <v>0</v>
      </c>
      <c r="AS87" s="16">
        <v>0</v>
      </c>
      <c r="AT87" s="16">
        <v>0</v>
      </c>
      <c r="AU87" s="16">
        <v>0</v>
      </c>
      <c r="AV87" s="16">
        <v>0</v>
      </c>
      <c r="AW87" s="16">
        <v>0</v>
      </c>
      <c r="AX87" s="16">
        <v>0</v>
      </c>
      <c r="AY87" s="16">
        <v>0</v>
      </c>
      <c r="AZ87" s="16">
        <v>0</v>
      </c>
      <c r="BA87" s="16">
        <v>0</v>
      </c>
      <c r="BB87" s="16">
        <v>0</v>
      </c>
      <c r="BC87" s="16">
        <v>0</v>
      </c>
      <c r="BD87" s="16">
        <v>0</v>
      </c>
      <c r="BE87" s="16">
        <v>0</v>
      </c>
      <c r="BF87" s="16">
        <v>0</v>
      </c>
      <c r="BG87" s="16">
        <v>0</v>
      </c>
      <c r="BH87" s="16">
        <v>0</v>
      </c>
      <c r="BI87" s="16">
        <v>0</v>
      </c>
      <c r="BJ87" s="16">
        <v>0</v>
      </c>
      <c r="BK87" s="16">
        <v>0</v>
      </c>
      <c r="BL87" s="16">
        <v>0</v>
      </c>
      <c r="BM87" s="16">
        <v>0</v>
      </c>
      <c r="BN87" s="16">
        <v>0</v>
      </c>
      <c r="BO87" s="16">
        <v>0</v>
      </c>
      <c r="BP87" s="16">
        <v>0</v>
      </c>
      <c r="BQ87" s="16">
        <v>0</v>
      </c>
      <c r="BR87" s="16">
        <v>0</v>
      </c>
      <c r="BS87" s="16">
        <v>0</v>
      </c>
      <c r="BT87" s="16">
        <v>0</v>
      </c>
      <c r="BU87" s="16">
        <v>0</v>
      </c>
      <c r="BV87" s="16">
        <v>0</v>
      </c>
      <c r="BW87" s="16">
        <v>0</v>
      </c>
      <c r="BX87" s="16">
        <v>0</v>
      </c>
    </row>
    <row r="88" spans="1:76" x14ac:dyDescent="0.25">
      <c r="A88" s="256"/>
      <c r="B88" s="256"/>
      <c r="C88" s="293"/>
      <c r="D88" s="254" t="s">
        <v>28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16">
        <v>0</v>
      </c>
      <c r="AE88" s="16">
        <v>0</v>
      </c>
      <c r="AF88" s="16">
        <v>0</v>
      </c>
      <c r="AG88" s="16">
        <v>0</v>
      </c>
      <c r="AH88" s="16">
        <v>0</v>
      </c>
      <c r="AI88" s="16">
        <v>0</v>
      </c>
      <c r="AJ88" s="16">
        <v>0</v>
      </c>
      <c r="AK88" s="16">
        <v>0</v>
      </c>
      <c r="AL88" s="16">
        <v>0</v>
      </c>
      <c r="AM88" s="16">
        <v>0</v>
      </c>
      <c r="AN88" s="16">
        <v>0</v>
      </c>
      <c r="AO88" s="16">
        <v>0</v>
      </c>
      <c r="AP88" s="16">
        <v>0</v>
      </c>
      <c r="AQ88" s="16">
        <v>0</v>
      </c>
      <c r="AR88" s="16">
        <v>0</v>
      </c>
      <c r="AS88" s="16">
        <v>0</v>
      </c>
      <c r="AT88" s="16">
        <v>0</v>
      </c>
      <c r="AU88" s="16">
        <v>0</v>
      </c>
      <c r="AV88" s="16">
        <v>0</v>
      </c>
      <c r="AW88" s="16">
        <v>0</v>
      </c>
      <c r="AX88" s="16">
        <v>0</v>
      </c>
      <c r="AY88" s="16">
        <v>0</v>
      </c>
      <c r="AZ88" s="16">
        <v>0</v>
      </c>
      <c r="BA88" s="16">
        <v>0</v>
      </c>
      <c r="BB88" s="16">
        <v>0</v>
      </c>
      <c r="BC88" s="16">
        <v>0</v>
      </c>
      <c r="BD88" s="16">
        <v>0</v>
      </c>
      <c r="BE88" s="16">
        <v>0</v>
      </c>
      <c r="BF88" s="16">
        <v>0</v>
      </c>
      <c r="BG88" s="16">
        <v>0</v>
      </c>
      <c r="BH88" s="16">
        <v>0</v>
      </c>
      <c r="BI88" s="16">
        <v>0</v>
      </c>
      <c r="BJ88" s="16">
        <v>0</v>
      </c>
      <c r="BK88" s="16">
        <v>0</v>
      </c>
      <c r="BL88" s="16">
        <v>0</v>
      </c>
      <c r="BM88" s="16">
        <v>0</v>
      </c>
      <c r="BN88" s="16">
        <v>0</v>
      </c>
      <c r="BO88" s="16">
        <v>0</v>
      </c>
      <c r="BP88" s="16">
        <v>0</v>
      </c>
      <c r="BQ88" s="16">
        <v>0</v>
      </c>
      <c r="BR88" s="16">
        <v>0</v>
      </c>
      <c r="BS88" s="16">
        <v>0</v>
      </c>
      <c r="BT88" s="16">
        <v>0</v>
      </c>
      <c r="BU88" s="16">
        <v>0</v>
      </c>
      <c r="BV88" s="16">
        <v>0</v>
      </c>
      <c r="BW88" s="16">
        <v>0</v>
      </c>
      <c r="BX88" s="16">
        <v>0</v>
      </c>
    </row>
    <row r="89" spans="1:76" ht="12.75" customHeight="1" x14ac:dyDescent="0.25">
      <c r="A89" s="256"/>
      <c r="B89" s="256"/>
      <c r="C89" s="293"/>
      <c r="D89" s="254" t="s">
        <v>182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16">
        <v>0</v>
      </c>
      <c r="X89" s="16">
        <v>0</v>
      </c>
      <c r="Y89" s="16">
        <v>0</v>
      </c>
      <c r="Z89" s="16">
        <v>0</v>
      </c>
      <c r="AA89" s="16">
        <v>0</v>
      </c>
      <c r="AB89" s="16">
        <v>0</v>
      </c>
      <c r="AC89" s="16">
        <v>0</v>
      </c>
      <c r="AD89" s="16">
        <v>0</v>
      </c>
      <c r="AE89" s="16">
        <v>0</v>
      </c>
      <c r="AF89" s="16">
        <v>0</v>
      </c>
      <c r="AG89" s="16">
        <v>0</v>
      </c>
      <c r="AH89" s="16">
        <v>0</v>
      </c>
      <c r="AI89" s="16">
        <v>0</v>
      </c>
      <c r="AJ89" s="16">
        <v>0</v>
      </c>
      <c r="AK89" s="16">
        <v>0</v>
      </c>
      <c r="AL89" s="16">
        <v>0</v>
      </c>
      <c r="AM89" s="16">
        <v>0</v>
      </c>
      <c r="AN89" s="16">
        <v>0</v>
      </c>
      <c r="AO89" s="16">
        <v>0</v>
      </c>
      <c r="AP89" s="16">
        <v>0</v>
      </c>
      <c r="AQ89" s="16">
        <v>0</v>
      </c>
      <c r="AR89" s="16">
        <v>0</v>
      </c>
      <c r="AS89" s="16">
        <v>0</v>
      </c>
      <c r="AT89" s="16">
        <v>0</v>
      </c>
      <c r="AU89" s="16">
        <v>0</v>
      </c>
      <c r="AV89" s="16">
        <v>0</v>
      </c>
      <c r="AW89" s="16">
        <v>0</v>
      </c>
      <c r="AX89" s="16">
        <v>0</v>
      </c>
      <c r="AY89" s="16">
        <v>0</v>
      </c>
      <c r="AZ89" s="16">
        <v>0</v>
      </c>
      <c r="BA89" s="16">
        <v>0</v>
      </c>
      <c r="BB89" s="16">
        <v>0</v>
      </c>
      <c r="BC89" s="16">
        <v>0</v>
      </c>
      <c r="BD89" s="16">
        <v>0</v>
      </c>
      <c r="BE89" s="16">
        <v>0</v>
      </c>
      <c r="BF89" s="16">
        <v>0</v>
      </c>
      <c r="BG89" s="16">
        <v>0</v>
      </c>
      <c r="BH89" s="16">
        <v>0</v>
      </c>
      <c r="BI89" s="16">
        <v>0</v>
      </c>
      <c r="BJ89" s="16">
        <v>0</v>
      </c>
      <c r="BK89" s="16">
        <v>0</v>
      </c>
      <c r="BL89" s="16">
        <v>0</v>
      </c>
      <c r="BM89" s="16">
        <v>0</v>
      </c>
      <c r="BN89" s="16">
        <v>0</v>
      </c>
      <c r="BO89" s="16">
        <v>0</v>
      </c>
      <c r="BP89" s="16">
        <v>0</v>
      </c>
      <c r="BQ89" s="16">
        <v>0</v>
      </c>
      <c r="BR89" s="16">
        <v>0</v>
      </c>
      <c r="BS89" s="16">
        <v>0</v>
      </c>
      <c r="BT89" s="16">
        <v>0</v>
      </c>
      <c r="BU89" s="16">
        <v>0</v>
      </c>
      <c r="BV89" s="16">
        <v>0</v>
      </c>
      <c r="BW89" s="16">
        <v>0</v>
      </c>
      <c r="BX89" s="16">
        <v>0</v>
      </c>
    </row>
    <row r="90" spans="1:76" x14ac:dyDescent="0.25">
      <c r="A90" s="256"/>
      <c r="B90" s="256"/>
      <c r="C90" s="293"/>
      <c r="D90" s="254" t="s">
        <v>209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6">
        <v>0</v>
      </c>
      <c r="Y90" s="16">
        <v>0</v>
      </c>
      <c r="Z90" s="16">
        <v>0</v>
      </c>
      <c r="AA90" s="16">
        <v>0</v>
      </c>
      <c r="AB90" s="16">
        <v>0</v>
      </c>
      <c r="AC90" s="16">
        <v>0</v>
      </c>
      <c r="AD90" s="16">
        <v>0</v>
      </c>
      <c r="AE90" s="16">
        <v>0</v>
      </c>
      <c r="AF90" s="16">
        <v>0</v>
      </c>
      <c r="AG90" s="16">
        <v>0</v>
      </c>
      <c r="AH90" s="16">
        <v>0</v>
      </c>
      <c r="AI90" s="16">
        <v>0</v>
      </c>
      <c r="AJ90" s="16">
        <v>0</v>
      </c>
      <c r="AK90" s="16">
        <v>0</v>
      </c>
      <c r="AL90" s="16">
        <v>0</v>
      </c>
      <c r="AM90" s="16">
        <v>0</v>
      </c>
      <c r="AN90" s="16">
        <v>0</v>
      </c>
      <c r="AO90" s="16">
        <v>0</v>
      </c>
      <c r="AP90" s="16">
        <v>0</v>
      </c>
      <c r="AQ90" s="16">
        <v>0</v>
      </c>
      <c r="AR90" s="16">
        <v>0</v>
      </c>
      <c r="AS90" s="16">
        <v>0</v>
      </c>
      <c r="AT90" s="16">
        <v>0</v>
      </c>
      <c r="AU90" s="16">
        <v>0</v>
      </c>
      <c r="AV90" s="16">
        <v>0</v>
      </c>
      <c r="AW90" s="16">
        <v>0</v>
      </c>
      <c r="AX90" s="16">
        <v>0</v>
      </c>
      <c r="AY90" s="16">
        <v>0</v>
      </c>
      <c r="AZ90" s="16">
        <v>0</v>
      </c>
      <c r="BA90" s="16">
        <v>0</v>
      </c>
      <c r="BB90" s="16">
        <v>0</v>
      </c>
      <c r="BC90" s="16">
        <v>0</v>
      </c>
      <c r="BD90" s="16">
        <v>0</v>
      </c>
      <c r="BE90" s="16">
        <v>0</v>
      </c>
      <c r="BF90" s="16">
        <v>0</v>
      </c>
      <c r="BG90" s="16">
        <v>0</v>
      </c>
      <c r="BH90" s="16">
        <v>0</v>
      </c>
      <c r="BI90" s="16">
        <v>0</v>
      </c>
      <c r="BJ90" s="16">
        <v>0</v>
      </c>
      <c r="BK90" s="16">
        <v>0</v>
      </c>
      <c r="BL90" s="16">
        <v>0</v>
      </c>
      <c r="BM90" s="16">
        <v>0</v>
      </c>
      <c r="BN90" s="16">
        <v>0</v>
      </c>
      <c r="BO90" s="16">
        <v>0</v>
      </c>
      <c r="BP90" s="16">
        <v>0</v>
      </c>
      <c r="BQ90" s="16">
        <v>0</v>
      </c>
      <c r="BR90" s="16">
        <v>0</v>
      </c>
      <c r="BS90" s="16">
        <v>0</v>
      </c>
      <c r="BT90" s="16">
        <v>0</v>
      </c>
      <c r="BU90" s="16">
        <v>0</v>
      </c>
      <c r="BV90" s="16">
        <v>0</v>
      </c>
      <c r="BW90" s="16">
        <v>0</v>
      </c>
      <c r="BX90" s="16">
        <v>0</v>
      </c>
    </row>
    <row r="91" spans="1:76" ht="25.5" x14ac:dyDescent="0.25">
      <c r="A91" s="256"/>
      <c r="B91" s="256"/>
      <c r="C91" s="293"/>
      <c r="D91" s="287" t="s">
        <v>210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>
        <v>0</v>
      </c>
      <c r="W91" s="16">
        <v>0</v>
      </c>
      <c r="X91" s="16">
        <v>0</v>
      </c>
      <c r="Y91" s="16">
        <v>0</v>
      </c>
      <c r="Z91" s="16">
        <v>0</v>
      </c>
      <c r="AA91" s="16">
        <v>0</v>
      </c>
      <c r="AB91" s="16">
        <v>0</v>
      </c>
      <c r="AC91" s="16">
        <v>0</v>
      </c>
      <c r="AD91" s="16">
        <v>0</v>
      </c>
      <c r="AE91" s="16">
        <v>0</v>
      </c>
      <c r="AF91" s="16">
        <v>0</v>
      </c>
      <c r="AG91" s="16">
        <v>0</v>
      </c>
      <c r="AH91" s="16">
        <v>0</v>
      </c>
      <c r="AI91" s="16">
        <v>0</v>
      </c>
      <c r="AJ91" s="16">
        <v>0</v>
      </c>
      <c r="AK91" s="16">
        <v>0</v>
      </c>
      <c r="AL91" s="16">
        <v>0</v>
      </c>
      <c r="AM91" s="16">
        <v>0</v>
      </c>
      <c r="AN91" s="16">
        <v>0</v>
      </c>
      <c r="AO91" s="16">
        <v>0</v>
      </c>
      <c r="AP91" s="16">
        <v>0</v>
      </c>
      <c r="AQ91" s="16">
        <v>0</v>
      </c>
      <c r="AR91" s="16">
        <v>0</v>
      </c>
      <c r="AS91" s="16">
        <v>0</v>
      </c>
      <c r="AT91" s="16">
        <v>0</v>
      </c>
      <c r="AU91" s="16">
        <v>0</v>
      </c>
      <c r="AV91" s="16">
        <v>0</v>
      </c>
      <c r="AW91" s="16">
        <v>0</v>
      </c>
      <c r="AX91" s="16">
        <v>0</v>
      </c>
      <c r="AY91" s="16">
        <v>0</v>
      </c>
      <c r="AZ91" s="16">
        <v>0</v>
      </c>
      <c r="BA91" s="16">
        <v>0</v>
      </c>
      <c r="BB91" s="16">
        <v>0</v>
      </c>
      <c r="BC91" s="16">
        <v>0</v>
      </c>
      <c r="BD91" s="16">
        <v>0</v>
      </c>
      <c r="BE91" s="16">
        <v>0</v>
      </c>
      <c r="BF91" s="16">
        <v>0</v>
      </c>
      <c r="BG91" s="16">
        <v>0</v>
      </c>
      <c r="BH91" s="16">
        <v>0</v>
      </c>
      <c r="BI91" s="16">
        <v>0</v>
      </c>
      <c r="BJ91" s="16">
        <v>0</v>
      </c>
      <c r="BK91" s="16">
        <v>0</v>
      </c>
      <c r="BL91" s="16">
        <v>0</v>
      </c>
      <c r="BM91" s="16">
        <v>0</v>
      </c>
      <c r="BN91" s="16">
        <v>0</v>
      </c>
      <c r="BO91" s="16">
        <v>0</v>
      </c>
      <c r="BP91" s="16">
        <v>0</v>
      </c>
      <c r="BQ91" s="16">
        <v>0</v>
      </c>
      <c r="BR91" s="16">
        <v>0</v>
      </c>
      <c r="BS91" s="16">
        <v>0</v>
      </c>
      <c r="BT91" s="16">
        <v>0</v>
      </c>
      <c r="BU91" s="16">
        <v>0</v>
      </c>
      <c r="BV91" s="16">
        <v>0</v>
      </c>
      <c r="BW91" s="16">
        <v>0</v>
      </c>
      <c r="BX91" s="16">
        <v>0</v>
      </c>
    </row>
    <row r="92" spans="1:76" ht="40.5" customHeight="1" x14ac:dyDescent="0.25">
      <c r="A92" s="253">
        <v>15</v>
      </c>
      <c r="B92" s="253" t="s">
        <v>211</v>
      </c>
      <c r="C92" s="291" t="s">
        <v>206</v>
      </c>
      <c r="D92" s="292"/>
      <c r="E92" s="255">
        <f t="shared" ref="E92:AN92" si="45">SUM(E93:E97)</f>
        <v>0</v>
      </c>
      <c r="F92" s="255">
        <f t="shared" si="45"/>
        <v>0</v>
      </c>
      <c r="G92" s="255">
        <f t="shared" si="45"/>
        <v>0</v>
      </c>
      <c r="H92" s="255">
        <f t="shared" si="45"/>
        <v>0</v>
      </c>
      <c r="I92" s="255">
        <f t="shared" si="45"/>
        <v>0</v>
      </c>
      <c r="J92" s="255">
        <f t="shared" si="45"/>
        <v>0</v>
      </c>
      <c r="K92" s="255">
        <f t="shared" si="45"/>
        <v>0</v>
      </c>
      <c r="L92" s="255">
        <f t="shared" si="45"/>
        <v>0</v>
      </c>
      <c r="M92" s="255">
        <f t="shared" si="45"/>
        <v>0</v>
      </c>
      <c r="N92" s="255">
        <f t="shared" si="45"/>
        <v>0</v>
      </c>
      <c r="O92" s="255">
        <f t="shared" si="45"/>
        <v>0</v>
      </c>
      <c r="P92" s="255">
        <f t="shared" si="45"/>
        <v>0</v>
      </c>
      <c r="Q92" s="255">
        <f t="shared" si="45"/>
        <v>0</v>
      </c>
      <c r="R92" s="255">
        <f t="shared" si="45"/>
        <v>0</v>
      </c>
      <c r="S92" s="255">
        <f t="shared" si="45"/>
        <v>0</v>
      </c>
      <c r="T92" s="255">
        <f t="shared" si="45"/>
        <v>0</v>
      </c>
      <c r="U92" s="255">
        <f t="shared" si="45"/>
        <v>0</v>
      </c>
      <c r="V92" s="255">
        <f t="shared" si="45"/>
        <v>0</v>
      </c>
      <c r="W92" s="255">
        <f t="shared" si="45"/>
        <v>0</v>
      </c>
      <c r="X92" s="255">
        <f t="shared" si="45"/>
        <v>0</v>
      </c>
      <c r="Y92" s="255">
        <f t="shared" si="45"/>
        <v>0</v>
      </c>
      <c r="Z92" s="255">
        <f t="shared" si="45"/>
        <v>0</v>
      </c>
      <c r="AA92" s="255">
        <f t="shared" si="45"/>
        <v>0</v>
      </c>
      <c r="AB92" s="255">
        <f t="shared" si="45"/>
        <v>0</v>
      </c>
      <c r="AC92" s="255">
        <f t="shared" si="45"/>
        <v>0</v>
      </c>
      <c r="AD92" s="255">
        <f t="shared" si="45"/>
        <v>0</v>
      </c>
      <c r="AE92" s="255">
        <f t="shared" si="45"/>
        <v>0</v>
      </c>
      <c r="AF92" s="255">
        <f t="shared" si="45"/>
        <v>0</v>
      </c>
      <c r="AG92" s="255">
        <f t="shared" si="45"/>
        <v>0</v>
      </c>
      <c r="AH92" s="255">
        <f t="shared" si="45"/>
        <v>0</v>
      </c>
      <c r="AI92" s="255">
        <f t="shared" si="45"/>
        <v>0</v>
      </c>
      <c r="AJ92" s="255">
        <f t="shared" si="45"/>
        <v>0</v>
      </c>
      <c r="AK92" s="255">
        <f t="shared" si="45"/>
        <v>0</v>
      </c>
      <c r="AL92" s="255">
        <f t="shared" si="45"/>
        <v>0</v>
      </c>
      <c r="AM92" s="255">
        <f t="shared" si="45"/>
        <v>0</v>
      </c>
      <c r="AN92" s="255">
        <f t="shared" si="45"/>
        <v>0</v>
      </c>
      <c r="AO92" s="255">
        <v>0</v>
      </c>
      <c r="AP92" s="255">
        <v>0</v>
      </c>
      <c r="AQ92" s="255">
        <v>0</v>
      </c>
      <c r="AR92" s="255">
        <v>0</v>
      </c>
      <c r="AS92" s="255">
        <v>0</v>
      </c>
      <c r="AT92" s="255">
        <v>0</v>
      </c>
      <c r="AU92" s="255">
        <v>0</v>
      </c>
      <c r="AV92" s="255">
        <v>0</v>
      </c>
      <c r="AW92" s="255">
        <v>0</v>
      </c>
      <c r="AX92" s="255">
        <v>0</v>
      </c>
      <c r="AY92" s="255">
        <v>0</v>
      </c>
      <c r="AZ92" s="255">
        <v>0</v>
      </c>
      <c r="BA92" s="255">
        <v>1</v>
      </c>
      <c r="BB92" s="255">
        <f t="shared" ref="BB92:BX92" si="46">SUM(BB93:BB97)</f>
        <v>0</v>
      </c>
      <c r="BC92" s="255">
        <f t="shared" si="46"/>
        <v>0</v>
      </c>
      <c r="BD92" s="255">
        <f t="shared" si="46"/>
        <v>0</v>
      </c>
      <c r="BE92" s="255">
        <f t="shared" si="46"/>
        <v>0</v>
      </c>
      <c r="BF92" s="255">
        <f t="shared" si="46"/>
        <v>0</v>
      </c>
      <c r="BG92" s="255">
        <f t="shared" si="46"/>
        <v>0</v>
      </c>
      <c r="BH92" s="255">
        <f t="shared" si="46"/>
        <v>0</v>
      </c>
      <c r="BI92" s="255">
        <f t="shared" si="46"/>
        <v>0</v>
      </c>
      <c r="BJ92" s="255">
        <f t="shared" si="46"/>
        <v>0</v>
      </c>
      <c r="BK92" s="255">
        <f t="shared" si="46"/>
        <v>0</v>
      </c>
      <c r="BL92" s="255">
        <f t="shared" si="46"/>
        <v>0</v>
      </c>
      <c r="BM92" s="255">
        <f t="shared" si="46"/>
        <v>0</v>
      </c>
      <c r="BN92" s="255">
        <f t="shared" si="46"/>
        <v>0</v>
      </c>
      <c r="BO92" s="255">
        <f t="shared" si="46"/>
        <v>0</v>
      </c>
      <c r="BP92" s="255">
        <f t="shared" si="46"/>
        <v>0</v>
      </c>
      <c r="BQ92" s="255">
        <f t="shared" si="46"/>
        <v>0</v>
      </c>
      <c r="BR92" s="255">
        <f t="shared" si="46"/>
        <v>0</v>
      </c>
      <c r="BS92" s="255">
        <f t="shared" si="46"/>
        <v>0</v>
      </c>
      <c r="BT92" s="255">
        <f t="shared" si="46"/>
        <v>0</v>
      </c>
      <c r="BU92" s="255">
        <f t="shared" si="46"/>
        <v>0</v>
      </c>
      <c r="BV92" s="255">
        <f t="shared" si="46"/>
        <v>0</v>
      </c>
      <c r="BW92" s="255">
        <f t="shared" si="46"/>
        <v>0</v>
      </c>
      <c r="BX92" s="255">
        <f t="shared" si="46"/>
        <v>0</v>
      </c>
    </row>
    <row r="93" spans="1:76" x14ac:dyDescent="0.25">
      <c r="A93" s="256"/>
      <c r="B93" s="256"/>
      <c r="C93" s="293" t="s">
        <v>207</v>
      </c>
      <c r="D93" s="254" t="s">
        <v>208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0</v>
      </c>
      <c r="T93" s="16">
        <v>0</v>
      </c>
      <c r="U93" s="16">
        <v>0</v>
      </c>
      <c r="V93" s="16">
        <v>0</v>
      </c>
      <c r="W93" s="16">
        <v>0</v>
      </c>
      <c r="X93" s="16">
        <v>0</v>
      </c>
      <c r="Y93" s="16">
        <v>0</v>
      </c>
      <c r="Z93" s="16">
        <v>0</v>
      </c>
      <c r="AA93" s="16">
        <v>0</v>
      </c>
      <c r="AB93" s="16">
        <v>0</v>
      </c>
      <c r="AC93" s="16">
        <v>0</v>
      </c>
      <c r="AD93" s="16">
        <v>0</v>
      </c>
      <c r="AE93" s="16">
        <v>0</v>
      </c>
      <c r="AF93" s="16">
        <v>0</v>
      </c>
      <c r="AG93" s="16">
        <v>0</v>
      </c>
      <c r="AH93" s="16">
        <v>0</v>
      </c>
      <c r="AI93" s="16">
        <v>0</v>
      </c>
      <c r="AJ93" s="16">
        <v>0</v>
      </c>
      <c r="AK93" s="16">
        <v>0</v>
      </c>
      <c r="AL93" s="16">
        <v>0</v>
      </c>
      <c r="AM93" s="16">
        <v>0</v>
      </c>
      <c r="AN93" s="16">
        <v>0</v>
      </c>
      <c r="AO93" s="16">
        <v>0</v>
      </c>
      <c r="AP93" s="16">
        <v>0</v>
      </c>
      <c r="AQ93" s="16">
        <v>0</v>
      </c>
      <c r="AR93" s="16">
        <v>0</v>
      </c>
      <c r="AS93" s="16">
        <v>0</v>
      </c>
      <c r="AT93" s="16">
        <v>0</v>
      </c>
      <c r="AU93" s="16">
        <v>0</v>
      </c>
      <c r="AV93" s="16">
        <v>0</v>
      </c>
      <c r="AW93" s="16">
        <v>0</v>
      </c>
      <c r="AX93" s="16">
        <v>0</v>
      </c>
      <c r="AY93" s="16">
        <v>0</v>
      </c>
      <c r="AZ93" s="16">
        <v>0</v>
      </c>
      <c r="BA93" s="16">
        <v>4</v>
      </c>
      <c r="BB93" s="16">
        <v>0</v>
      </c>
      <c r="BC93" s="16">
        <v>0</v>
      </c>
      <c r="BD93" s="16">
        <v>0</v>
      </c>
      <c r="BE93" s="16">
        <v>0</v>
      </c>
      <c r="BF93" s="16">
        <v>0</v>
      </c>
      <c r="BG93" s="16">
        <v>0</v>
      </c>
      <c r="BH93" s="16">
        <v>0</v>
      </c>
      <c r="BI93" s="16">
        <v>0</v>
      </c>
      <c r="BJ93" s="16">
        <v>0</v>
      </c>
      <c r="BK93" s="16">
        <v>0</v>
      </c>
      <c r="BL93" s="16">
        <v>0</v>
      </c>
      <c r="BM93" s="16">
        <v>0</v>
      </c>
      <c r="BN93" s="16">
        <v>0</v>
      </c>
      <c r="BO93" s="16">
        <v>0</v>
      </c>
      <c r="BP93" s="16"/>
      <c r="BQ93" s="16"/>
      <c r="BR93" s="16"/>
      <c r="BS93" s="16"/>
      <c r="BT93" s="16"/>
      <c r="BU93" s="16"/>
      <c r="BV93" s="16"/>
      <c r="BW93" s="16"/>
      <c r="BX93" s="16"/>
    </row>
    <row r="94" spans="1:76" x14ac:dyDescent="0.25">
      <c r="A94" s="256"/>
      <c r="B94" s="256"/>
      <c r="C94" s="293"/>
      <c r="D94" s="254" t="s">
        <v>28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16">
        <v>0</v>
      </c>
      <c r="AE94" s="16">
        <v>0</v>
      </c>
      <c r="AF94" s="16">
        <v>0</v>
      </c>
      <c r="AG94" s="16">
        <v>0</v>
      </c>
      <c r="AH94" s="16">
        <v>0</v>
      </c>
      <c r="AI94" s="16">
        <v>0</v>
      </c>
      <c r="AJ94" s="16">
        <v>0</v>
      </c>
      <c r="AK94" s="16">
        <v>0</v>
      </c>
      <c r="AL94" s="16">
        <v>0</v>
      </c>
      <c r="AM94" s="16">
        <v>0</v>
      </c>
      <c r="AN94" s="16">
        <v>0</v>
      </c>
      <c r="AO94" s="16">
        <v>0</v>
      </c>
      <c r="AP94" s="16">
        <v>0</v>
      </c>
      <c r="AQ94" s="16">
        <v>0</v>
      </c>
      <c r="AR94" s="16">
        <v>0</v>
      </c>
      <c r="AS94" s="16">
        <v>0</v>
      </c>
      <c r="AT94" s="16">
        <v>0</v>
      </c>
      <c r="AU94" s="16">
        <v>0</v>
      </c>
      <c r="AV94" s="16">
        <v>0</v>
      </c>
      <c r="AW94" s="16">
        <v>0</v>
      </c>
      <c r="AX94" s="16">
        <v>0</v>
      </c>
      <c r="AY94" s="16">
        <v>0</v>
      </c>
      <c r="AZ94" s="16">
        <v>0</v>
      </c>
      <c r="BA94" s="16">
        <v>0</v>
      </c>
      <c r="BB94" s="16">
        <v>0</v>
      </c>
      <c r="BC94" s="16">
        <v>0</v>
      </c>
      <c r="BD94" s="16">
        <v>0</v>
      </c>
      <c r="BE94" s="16">
        <v>0</v>
      </c>
      <c r="BF94" s="16">
        <v>0</v>
      </c>
      <c r="BG94" s="16">
        <v>0</v>
      </c>
      <c r="BH94" s="16">
        <v>0</v>
      </c>
      <c r="BI94" s="16">
        <v>0</v>
      </c>
      <c r="BJ94" s="16">
        <v>0</v>
      </c>
      <c r="BK94" s="16">
        <v>0</v>
      </c>
      <c r="BL94" s="16">
        <v>0</v>
      </c>
      <c r="BM94" s="16">
        <v>0</v>
      </c>
      <c r="BN94" s="16">
        <v>0</v>
      </c>
      <c r="BO94" s="16">
        <v>0</v>
      </c>
      <c r="BP94" s="16"/>
      <c r="BQ94" s="16"/>
      <c r="BR94" s="16"/>
      <c r="BS94" s="16"/>
      <c r="BT94" s="16"/>
      <c r="BU94" s="16"/>
      <c r="BV94" s="16"/>
      <c r="BW94" s="16"/>
      <c r="BX94" s="16"/>
    </row>
    <row r="95" spans="1:76" x14ac:dyDescent="0.25">
      <c r="A95" s="256"/>
      <c r="B95" s="256"/>
      <c r="C95" s="293"/>
      <c r="D95" s="254" t="s">
        <v>182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16">
        <v>0</v>
      </c>
      <c r="X95" s="16">
        <v>0</v>
      </c>
      <c r="Y95" s="16">
        <v>0</v>
      </c>
      <c r="Z95" s="16">
        <v>0</v>
      </c>
      <c r="AA95" s="16">
        <v>0</v>
      </c>
      <c r="AB95" s="16">
        <v>0</v>
      </c>
      <c r="AC95" s="16">
        <v>0</v>
      </c>
      <c r="AD95" s="16">
        <v>0</v>
      </c>
      <c r="AE95" s="16">
        <v>0</v>
      </c>
      <c r="AF95" s="16">
        <v>0</v>
      </c>
      <c r="AG95" s="16">
        <v>0</v>
      </c>
      <c r="AH95" s="16">
        <v>0</v>
      </c>
      <c r="AI95" s="16">
        <v>0</v>
      </c>
      <c r="AJ95" s="16">
        <v>0</v>
      </c>
      <c r="AK95" s="16">
        <v>0</v>
      </c>
      <c r="AL95" s="16">
        <v>0</v>
      </c>
      <c r="AM95" s="16">
        <v>0</v>
      </c>
      <c r="AN95" s="16">
        <v>0</v>
      </c>
      <c r="AO95" s="16">
        <v>0</v>
      </c>
      <c r="AP95" s="16">
        <v>0</v>
      </c>
      <c r="AQ95" s="16">
        <v>0</v>
      </c>
      <c r="AR95" s="16">
        <v>0</v>
      </c>
      <c r="AS95" s="16">
        <v>0</v>
      </c>
      <c r="AT95" s="16">
        <v>0</v>
      </c>
      <c r="AU95" s="16">
        <v>0</v>
      </c>
      <c r="AV95" s="16">
        <v>0</v>
      </c>
      <c r="AW95" s="16">
        <v>0</v>
      </c>
      <c r="AX95" s="16">
        <v>0</v>
      </c>
      <c r="AY95" s="16">
        <v>0</v>
      </c>
      <c r="AZ95" s="16">
        <v>0</v>
      </c>
      <c r="BA95" s="16">
        <v>0</v>
      </c>
      <c r="BB95" s="16">
        <v>0</v>
      </c>
      <c r="BC95" s="16">
        <v>0</v>
      </c>
      <c r="BD95" s="16">
        <v>0</v>
      </c>
      <c r="BE95" s="16">
        <v>0</v>
      </c>
      <c r="BF95" s="16">
        <v>0</v>
      </c>
      <c r="BG95" s="16">
        <v>0</v>
      </c>
      <c r="BH95" s="16">
        <v>0</v>
      </c>
      <c r="BI95" s="16">
        <v>0</v>
      </c>
      <c r="BJ95" s="16">
        <v>0</v>
      </c>
      <c r="BK95" s="16">
        <v>0</v>
      </c>
      <c r="BL95" s="16">
        <v>0</v>
      </c>
      <c r="BM95" s="16">
        <v>0</v>
      </c>
      <c r="BN95" s="16">
        <v>0</v>
      </c>
      <c r="BO95" s="16">
        <v>0</v>
      </c>
      <c r="BP95" s="16"/>
      <c r="BQ95" s="16"/>
      <c r="BR95" s="16"/>
      <c r="BS95" s="16"/>
      <c r="BT95" s="16"/>
      <c r="BU95" s="16"/>
      <c r="BV95" s="16"/>
      <c r="BW95" s="16"/>
      <c r="BX95" s="16"/>
    </row>
    <row r="96" spans="1:76" x14ac:dyDescent="0.25">
      <c r="A96" s="256"/>
      <c r="B96" s="256"/>
      <c r="C96" s="293"/>
      <c r="D96" s="254" t="s">
        <v>209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0</v>
      </c>
      <c r="T96" s="16">
        <v>0</v>
      </c>
      <c r="U96" s="16">
        <v>0</v>
      </c>
      <c r="V96" s="16">
        <v>0</v>
      </c>
      <c r="W96" s="16">
        <v>0</v>
      </c>
      <c r="X96" s="16">
        <v>0</v>
      </c>
      <c r="Y96" s="16">
        <v>0</v>
      </c>
      <c r="Z96" s="16">
        <v>0</v>
      </c>
      <c r="AA96" s="16">
        <v>0</v>
      </c>
      <c r="AB96" s="16">
        <v>0</v>
      </c>
      <c r="AC96" s="16">
        <v>0</v>
      </c>
      <c r="AD96" s="16">
        <v>0</v>
      </c>
      <c r="AE96" s="16">
        <v>0</v>
      </c>
      <c r="AF96" s="16">
        <v>0</v>
      </c>
      <c r="AG96" s="16">
        <v>0</v>
      </c>
      <c r="AH96" s="16">
        <v>0</v>
      </c>
      <c r="AI96" s="16">
        <v>0</v>
      </c>
      <c r="AJ96" s="16">
        <v>0</v>
      </c>
      <c r="AK96" s="16">
        <v>0</v>
      </c>
      <c r="AL96" s="16">
        <v>0</v>
      </c>
      <c r="AM96" s="16">
        <v>0</v>
      </c>
      <c r="AN96" s="16">
        <v>0</v>
      </c>
      <c r="AO96" s="16">
        <v>0</v>
      </c>
      <c r="AP96" s="16">
        <v>0</v>
      </c>
      <c r="AQ96" s="16">
        <v>0</v>
      </c>
      <c r="AR96" s="16">
        <v>0</v>
      </c>
      <c r="AS96" s="16">
        <v>0</v>
      </c>
      <c r="AT96" s="16">
        <v>0</v>
      </c>
      <c r="AU96" s="16">
        <v>0</v>
      </c>
      <c r="AV96" s="16">
        <v>0</v>
      </c>
      <c r="AW96" s="16">
        <v>0</v>
      </c>
      <c r="AX96" s="16">
        <v>0</v>
      </c>
      <c r="AY96" s="16">
        <v>0</v>
      </c>
      <c r="AZ96" s="16">
        <v>0</v>
      </c>
      <c r="BA96" s="16">
        <v>0</v>
      </c>
      <c r="BB96" s="16">
        <v>0</v>
      </c>
      <c r="BC96" s="16">
        <v>0</v>
      </c>
      <c r="BD96" s="16">
        <v>0</v>
      </c>
      <c r="BE96" s="16">
        <v>0</v>
      </c>
      <c r="BF96" s="16">
        <v>0</v>
      </c>
      <c r="BG96" s="16">
        <v>0</v>
      </c>
      <c r="BH96" s="16">
        <v>0</v>
      </c>
      <c r="BI96" s="16">
        <v>0</v>
      </c>
      <c r="BJ96" s="16">
        <v>0</v>
      </c>
      <c r="BK96" s="16">
        <v>0</v>
      </c>
      <c r="BL96" s="16">
        <v>0</v>
      </c>
      <c r="BM96" s="16">
        <v>0</v>
      </c>
      <c r="BN96" s="16">
        <v>0</v>
      </c>
      <c r="BO96" s="16">
        <v>0</v>
      </c>
      <c r="BP96" s="16"/>
      <c r="BQ96" s="16"/>
      <c r="BR96" s="16"/>
      <c r="BS96" s="16"/>
      <c r="BT96" s="16"/>
      <c r="BU96" s="16"/>
      <c r="BV96" s="16"/>
      <c r="BW96" s="16"/>
      <c r="BX96" s="16"/>
    </row>
    <row r="97" spans="1:76" ht="25.5" x14ac:dyDescent="0.25">
      <c r="A97" s="256"/>
      <c r="B97" s="256"/>
      <c r="C97" s="293"/>
      <c r="D97" s="287" t="s">
        <v>210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  <c r="V97" s="16">
        <v>0</v>
      </c>
      <c r="W97" s="16">
        <v>0</v>
      </c>
      <c r="X97" s="16">
        <v>0</v>
      </c>
      <c r="Y97" s="16">
        <v>0</v>
      </c>
      <c r="Z97" s="16">
        <v>0</v>
      </c>
      <c r="AA97" s="16">
        <v>0</v>
      </c>
      <c r="AB97" s="16">
        <v>0</v>
      </c>
      <c r="AC97" s="16">
        <v>0</v>
      </c>
      <c r="AD97" s="16">
        <v>0</v>
      </c>
      <c r="AE97" s="16">
        <v>0</v>
      </c>
      <c r="AF97" s="16">
        <v>0</v>
      </c>
      <c r="AG97" s="16">
        <v>0</v>
      </c>
      <c r="AH97" s="16">
        <v>0</v>
      </c>
      <c r="AI97" s="16">
        <v>0</v>
      </c>
      <c r="AJ97" s="16">
        <v>0</v>
      </c>
      <c r="AK97" s="16">
        <v>0</v>
      </c>
      <c r="AL97" s="16">
        <v>0</v>
      </c>
      <c r="AM97" s="16">
        <v>0</v>
      </c>
      <c r="AN97" s="16">
        <v>0</v>
      </c>
      <c r="AO97" s="16">
        <v>0</v>
      </c>
      <c r="AP97" s="16">
        <v>0</v>
      </c>
      <c r="AQ97" s="16">
        <v>0</v>
      </c>
      <c r="AR97" s="16">
        <v>0</v>
      </c>
      <c r="AS97" s="16">
        <v>0</v>
      </c>
      <c r="AT97" s="16">
        <v>0</v>
      </c>
      <c r="AU97" s="16">
        <v>0</v>
      </c>
      <c r="AV97" s="16">
        <v>0</v>
      </c>
      <c r="AW97" s="16">
        <v>0</v>
      </c>
      <c r="AX97" s="16">
        <v>0</v>
      </c>
      <c r="AY97" s="16">
        <v>0</v>
      </c>
      <c r="AZ97" s="16">
        <v>0</v>
      </c>
      <c r="BA97" s="16">
        <v>0</v>
      </c>
      <c r="BB97" s="16">
        <v>0</v>
      </c>
      <c r="BC97" s="16">
        <v>0</v>
      </c>
      <c r="BD97" s="16">
        <v>0</v>
      </c>
      <c r="BE97" s="16">
        <v>0</v>
      </c>
      <c r="BF97" s="16">
        <v>0</v>
      </c>
      <c r="BG97" s="16">
        <v>0</v>
      </c>
      <c r="BH97" s="16">
        <v>0</v>
      </c>
      <c r="BI97" s="16">
        <v>0</v>
      </c>
      <c r="BJ97" s="16">
        <v>0</v>
      </c>
      <c r="BK97" s="16">
        <v>0</v>
      </c>
      <c r="BL97" s="16">
        <v>0</v>
      </c>
      <c r="BM97" s="16">
        <v>0</v>
      </c>
      <c r="BN97" s="16">
        <v>0</v>
      </c>
      <c r="BO97" s="16">
        <v>0</v>
      </c>
      <c r="BP97" s="16"/>
      <c r="BQ97" s="16"/>
      <c r="BR97" s="16"/>
      <c r="BS97" s="16"/>
      <c r="BT97" s="16"/>
      <c r="BU97" s="16"/>
      <c r="BV97" s="16"/>
      <c r="BW97" s="16"/>
      <c r="BX97" s="16"/>
    </row>
    <row r="98" spans="1:76" ht="39.75" customHeight="1" x14ac:dyDescent="0.25">
      <c r="A98" s="253">
        <v>16</v>
      </c>
      <c r="B98" s="253" t="s">
        <v>177</v>
      </c>
      <c r="C98" s="291" t="s">
        <v>206</v>
      </c>
      <c r="D98" s="292"/>
      <c r="E98" s="255">
        <f t="shared" ref="E98:AN98" si="47">SUM(E99:E103)</f>
        <v>0</v>
      </c>
      <c r="F98" s="255">
        <f t="shared" si="47"/>
        <v>0</v>
      </c>
      <c r="G98" s="255">
        <f t="shared" si="47"/>
        <v>0</v>
      </c>
      <c r="H98" s="255">
        <f t="shared" si="47"/>
        <v>0</v>
      </c>
      <c r="I98" s="255">
        <f t="shared" si="47"/>
        <v>0</v>
      </c>
      <c r="J98" s="255">
        <f t="shared" si="47"/>
        <v>0</v>
      </c>
      <c r="K98" s="255">
        <f t="shared" si="47"/>
        <v>0</v>
      </c>
      <c r="L98" s="255">
        <f t="shared" si="47"/>
        <v>0</v>
      </c>
      <c r="M98" s="255">
        <f t="shared" si="47"/>
        <v>0</v>
      </c>
      <c r="N98" s="255">
        <f t="shared" si="47"/>
        <v>0</v>
      </c>
      <c r="O98" s="255">
        <f t="shared" si="47"/>
        <v>0</v>
      </c>
      <c r="P98" s="255">
        <f t="shared" si="47"/>
        <v>0</v>
      </c>
      <c r="Q98" s="255">
        <f t="shared" si="47"/>
        <v>0</v>
      </c>
      <c r="R98" s="255">
        <f t="shared" si="47"/>
        <v>0</v>
      </c>
      <c r="S98" s="255">
        <f t="shared" si="47"/>
        <v>0</v>
      </c>
      <c r="T98" s="255">
        <f t="shared" si="47"/>
        <v>0</v>
      </c>
      <c r="U98" s="255">
        <f t="shared" si="47"/>
        <v>0</v>
      </c>
      <c r="V98" s="255">
        <f t="shared" si="47"/>
        <v>0</v>
      </c>
      <c r="W98" s="255">
        <f t="shared" si="47"/>
        <v>0</v>
      </c>
      <c r="X98" s="255">
        <f t="shared" si="47"/>
        <v>0</v>
      </c>
      <c r="Y98" s="255">
        <f t="shared" si="47"/>
        <v>0</v>
      </c>
      <c r="Z98" s="255">
        <f t="shared" si="47"/>
        <v>0</v>
      </c>
      <c r="AA98" s="255">
        <f t="shared" si="47"/>
        <v>0</v>
      </c>
      <c r="AB98" s="255">
        <f t="shared" si="47"/>
        <v>0</v>
      </c>
      <c r="AC98" s="255">
        <f t="shared" si="47"/>
        <v>0</v>
      </c>
      <c r="AD98" s="255">
        <f t="shared" si="47"/>
        <v>0</v>
      </c>
      <c r="AE98" s="255">
        <f t="shared" si="47"/>
        <v>0</v>
      </c>
      <c r="AF98" s="255">
        <f t="shared" si="47"/>
        <v>0</v>
      </c>
      <c r="AG98" s="255">
        <f t="shared" si="47"/>
        <v>0</v>
      </c>
      <c r="AH98" s="255">
        <f t="shared" si="47"/>
        <v>0</v>
      </c>
      <c r="AI98" s="255">
        <f t="shared" si="47"/>
        <v>0</v>
      </c>
      <c r="AJ98" s="255">
        <f t="shared" si="47"/>
        <v>0</v>
      </c>
      <c r="AK98" s="255">
        <f t="shared" si="47"/>
        <v>0</v>
      </c>
      <c r="AL98" s="255">
        <f t="shared" si="47"/>
        <v>0</v>
      </c>
      <c r="AM98" s="255">
        <f t="shared" si="47"/>
        <v>0</v>
      </c>
      <c r="AN98" s="255">
        <f t="shared" si="47"/>
        <v>0</v>
      </c>
      <c r="AO98" s="255">
        <v>0</v>
      </c>
      <c r="AP98" s="255">
        <v>0</v>
      </c>
      <c r="AQ98" s="255">
        <v>0</v>
      </c>
      <c r="AR98" s="255">
        <v>0</v>
      </c>
      <c r="AS98" s="255">
        <v>0</v>
      </c>
      <c r="AT98" s="255">
        <v>0</v>
      </c>
      <c r="AU98" s="255">
        <v>0</v>
      </c>
      <c r="AV98" s="255">
        <v>0</v>
      </c>
      <c r="AW98" s="255">
        <v>0</v>
      </c>
      <c r="AX98" s="255">
        <v>0</v>
      </c>
      <c r="AY98" s="255">
        <v>0</v>
      </c>
      <c r="AZ98" s="255">
        <v>0</v>
      </c>
      <c r="BA98" s="255">
        <f t="shared" ref="BA98:BX98" si="48">SUM(BA99:BA103)</f>
        <v>6</v>
      </c>
      <c r="BB98" s="255">
        <f t="shared" si="48"/>
        <v>0</v>
      </c>
      <c r="BC98" s="255">
        <f t="shared" si="48"/>
        <v>0</v>
      </c>
      <c r="BD98" s="255">
        <f t="shared" si="48"/>
        <v>0</v>
      </c>
      <c r="BE98" s="255">
        <f t="shared" si="48"/>
        <v>0</v>
      </c>
      <c r="BF98" s="255">
        <f t="shared" si="48"/>
        <v>0</v>
      </c>
      <c r="BG98" s="255">
        <f t="shared" si="48"/>
        <v>0</v>
      </c>
      <c r="BH98" s="255">
        <f t="shared" si="48"/>
        <v>0</v>
      </c>
      <c r="BI98" s="255">
        <f t="shared" si="48"/>
        <v>0</v>
      </c>
      <c r="BJ98" s="255">
        <f t="shared" si="48"/>
        <v>0</v>
      </c>
      <c r="BK98" s="255">
        <f t="shared" si="48"/>
        <v>0</v>
      </c>
      <c r="BL98" s="255">
        <f t="shared" si="48"/>
        <v>0</v>
      </c>
      <c r="BM98" s="255">
        <f t="shared" si="48"/>
        <v>0</v>
      </c>
      <c r="BN98" s="255">
        <f t="shared" si="48"/>
        <v>0</v>
      </c>
      <c r="BO98" s="255">
        <f t="shared" si="48"/>
        <v>0</v>
      </c>
      <c r="BP98" s="255">
        <f t="shared" si="48"/>
        <v>0</v>
      </c>
      <c r="BQ98" s="255">
        <f t="shared" si="48"/>
        <v>0</v>
      </c>
      <c r="BR98" s="255">
        <f t="shared" si="48"/>
        <v>0</v>
      </c>
      <c r="BS98" s="255">
        <f t="shared" si="48"/>
        <v>0</v>
      </c>
      <c r="BT98" s="255">
        <f t="shared" si="48"/>
        <v>0</v>
      </c>
      <c r="BU98" s="255">
        <f t="shared" si="48"/>
        <v>0</v>
      </c>
      <c r="BV98" s="255">
        <f t="shared" si="48"/>
        <v>0</v>
      </c>
      <c r="BW98" s="255">
        <f t="shared" si="48"/>
        <v>0</v>
      </c>
      <c r="BX98" s="255">
        <f t="shared" si="48"/>
        <v>0</v>
      </c>
    </row>
    <row r="99" spans="1:76" x14ac:dyDescent="0.25">
      <c r="A99" s="256"/>
      <c r="B99" s="256"/>
      <c r="C99" s="293" t="s">
        <v>207</v>
      </c>
      <c r="D99" s="254" t="s">
        <v>208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16">
        <v>0</v>
      </c>
      <c r="X99" s="16">
        <v>0</v>
      </c>
      <c r="Y99" s="16">
        <v>0</v>
      </c>
      <c r="Z99" s="16">
        <v>0</v>
      </c>
      <c r="AA99" s="16">
        <v>0</v>
      </c>
      <c r="AB99" s="16">
        <v>0</v>
      </c>
      <c r="AC99" s="16">
        <v>0</v>
      </c>
      <c r="AD99" s="16">
        <v>0</v>
      </c>
      <c r="AE99" s="16">
        <v>0</v>
      </c>
      <c r="AF99" s="16">
        <v>0</v>
      </c>
      <c r="AG99" s="16">
        <v>0</v>
      </c>
      <c r="AH99" s="16">
        <v>0</v>
      </c>
      <c r="AI99" s="16">
        <v>0</v>
      </c>
      <c r="AJ99" s="16">
        <v>0</v>
      </c>
      <c r="AK99" s="16">
        <v>0</v>
      </c>
      <c r="AL99" s="16">
        <v>0</v>
      </c>
      <c r="AM99" s="16">
        <v>0</v>
      </c>
      <c r="AN99" s="16">
        <v>0</v>
      </c>
      <c r="AO99" s="16">
        <v>0</v>
      </c>
      <c r="AP99" s="16">
        <v>0</v>
      </c>
      <c r="AQ99" s="16">
        <v>0</v>
      </c>
      <c r="AR99" s="16">
        <v>0</v>
      </c>
      <c r="AS99" s="16">
        <v>0</v>
      </c>
      <c r="AT99" s="16">
        <v>0</v>
      </c>
      <c r="AU99" s="16">
        <v>0</v>
      </c>
      <c r="AV99" s="16">
        <v>0</v>
      </c>
      <c r="AW99" s="16">
        <v>0</v>
      </c>
      <c r="AX99" s="16">
        <v>0</v>
      </c>
      <c r="AY99" s="16">
        <v>0</v>
      </c>
      <c r="AZ99" s="16">
        <v>0</v>
      </c>
      <c r="BA99" s="16">
        <v>2</v>
      </c>
      <c r="BB99" s="16">
        <v>0</v>
      </c>
      <c r="BC99" s="16">
        <v>0</v>
      </c>
      <c r="BD99" s="16">
        <v>0</v>
      </c>
      <c r="BE99" s="16">
        <v>0</v>
      </c>
      <c r="BF99" s="16">
        <v>0</v>
      </c>
      <c r="BG99" s="16">
        <v>0</v>
      </c>
      <c r="BH99" s="16">
        <v>0</v>
      </c>
      <c r="BI99" s="16">
        <v>0</v>
      </c>
      <c r="BJ99" s="16">
        <v>0</v>
      </c>
      <c r="BK99" s="16">
        <v>0</v>
      </c>
      <c r="BL99" s="16">
        <v>0</v>
      </c>
      <c r="BM99" s="16">
        <v>0</v>
      </c>
      <c r="BN99" s="16">
        <v>0</v>
      </c>
      <c r="BO99" s="16">
        <v>0</v>
      </c>
      <c r="BP99" s="16"/>
      <c r="BQ99" s="16"/>
      <c r="BR99" s="16"/>
      <c r="BS99" s="16"/>
      <c r="BT99" s="16"/>
      <c r="BU99" s="16"/>
      <c r="BV99" s="16"/>
      <c r="BW99" s="16"/>
      <c r="BX99" s="16"/>
    </row>
    <row r="100" spans="1:76" x14ac:dyDescent="0.25">
      <c r="A100" s="256"/>
      <c r="B100" s="256"/>
      <c r="C100" s="293"/>
      <c r="D100" s="254" t="s">
        <v>28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>
        <v>0</v>
      </c>
      <c r="T100" s="16">
        <v>0</v>
      </c>
      <c r="U100" s="16">
        <v>0</v>
      </c>
      <c r="V100" s="16">
        <v>0</v>
      </c>
      <c r="W100" s="16">
        <v>0</v>
      </c>
      <c r="X100" s="16">
        <v>0</v>
      </c>
      <c r="Y100" s="16">
        <v>0</v>
      </c>
      <c r="Z100" s="16">
        <v>0</v>
      </c>
      <c r="AA100" s="16">
        <v>0</v>
      </c>
      <c r="AB100" s="16">
        <v>0</v>
      </c>
      <c r="AC100" s="16">
        <v>0</v>
      </c>
      <c r="AD100" s="16">
        <v>0</v>
      </c>
      <c r="AE100" s="16">
        <v>0</v>
      </c>
      <c r="AF100" s="16">
        <v>0</v>
      </c>
      <c r="AG100" s="16">
        <v>0</v>
      </c>
      <c r="AH100" s="16">
        <v>0</v>
      </c>
      <c r="AI100" s="16">
        <v>0</v>
      </c>
      <c r="AJ100" s="16">
        <v>0</v>
      </c>
      <c r="AK100" s="16">
        <v>0</v>
      </c>
      <c r="AL100" s="16">
        <v>0</v>
      </c>
      <c r="AM100" s="16">
        <v>0</v>
      </c>
      <c r="AN100" s="16">
        <v>0</v>
      </c>
      <c r="AO100" s="16">
        <v>0</v>
      </c>
      <c r="AP100" s="16">
        <v>0</v>
      </c>
      <c r="AQ100" s="16">
        <v>0</v>
      </c>
      <c r="AR100" s="16">
        <v>0</v>
      </c>
      <c r="AS100" s="16">
        <v>0</v>
      </c>
      <c r="AT100" s="16">
        <v>0</v>
      </c>
      <c r="AU100" s="16">
        <v>0</v>
      </c>
      <c r="AV100" s="16">
        <v>0</v>
      </c>
      <c r="AW100" s="16">
        <v>0</v>
      </c>
      <c r="AX100" s="16">
        <v>0</v>
      </c>
      <c r="AY100" s="16">
        <v>0</v>
      </c>
      <c r="AZ100" s="16">
        <v>0</v>
      </c>
      <c r="BA100" s="16">
        <v>2</v>
      </c>
      <c r="BB100" s="16">
        <v>0</v>
      </c>
      <c r="BC100" s="16">
        <v>0</v>
      </c>
      <c r="BD100" s="16">
        <v>0</v>
      </c>
      <c r="BE100" s="16">
        <v>0</v>
      </c>
      <c r="BF100" s="16">
        <v>0</v>
      </c>
      <c r="BG100" s="16">
        <v>0</v>
      </c>
      <c r="BH100" s="16">
        <v>0</v>
      </c>
      <c r="BI100" s="16">
        <v>0</v>
      </c>
      <c r="BJ100" s="16">
        <v>0</v>
      </c>
      <c r="BK100" s="16">
        <v>0</v>
      </c>
      <c r="BL100" s="16">
        <v>0</v>
      </c>
      <c r="BM100" s="16">
        <v>0</v>
      </c>
      <c r="BN100" s="16">
        <v>0</v>
      </c>
      <c r="BO100" s="16">
        <v>0</v>
      </c>
      <c r="BP100" s="16"/>
      <c r="BQ100" s="16"/>
      <c r="BR100" s="16"/>
      <c r="BS100" s="16"/>
      <c r="BT100" s="16"/>
      <c r="BU100" s="16"/>
      <c r="BV100" s="16"/>
      <c r="BW100" s="16"/>
      <c r="BX100" s="16"/>
    </row>
    <row r="101" spans="1:76" x14ac:dyDescent="0.25">
      <c r="A101" s="256"/>
      <c r="B101" s="256"/>
      <c r="C101" s="293"/>
      <c r="D101" s="254" t="s">
        <v>182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  <c r="V101" s="16">
        <v>0</v>
      </c>
      <c r="W101" s="16">
        <v>0</v>
      </c>
      <c r="X101" s="16">
        <v>0</v>
      </c>
      <c r="Y101" s="16">
        <v>0</v>
      </c>
      <c r="Z101" s="16">
        <v>0</v>
      </c>
      <c r="AA101" s="16">
        <v>0</v>
      </c>
      <c r="AB101" s="16">
        <v>0</v>
      </c>
      <c r="AC101" s="16">
        <v>0</v>
      </c>
      <c r="AD101" s="16">
        <v>0</v>
      </c>
      <c r="AE101" s="16">
        <v>0</v>
      </c>
      <c r="AF101" s="16">
        <v>0</v>
      </c>
      <c r="AG101" s="16">
        <v>0</v>
      </c>
      <c r="AH101" s="16">
        <v>0</v>
      </c>
      <c r="AI101" s="16">
        <v>0</v>
      </c>
      <c r="AJ101" s="16">
        <v>0</v>
      </c>
      <c r="AK101" s="16">
        <v>0</v>
      </c>
      <c r="AL101" s="16">
        <v>0</v>
      </c>
      <c r="AM101" s="16">
        <v>0</v>
      </c>
      <c r="AN101" s="16">
        <v>0</v>
      </c>
      <c r="AO101" s="16">
        <v>0</v>
      </c>
      <c r="AP101" s="16">
        <v>0</v>
      </c>
      <c r="AQ101" s="16">
        <v>0</v>
      </c>
      <c r="AR101" s="16">
        <v>0</v>
      </c>
      <c r="AS101" s="16">
        <v>0</v>
      </c>
      <c r="AT101" s="16">
        <v>0</v>
      </c>
      <c r="AU101" s="16">
        <v>0</v>
      </c>
      <c r="AV101" s="16">
        <v>0</v>
      </c>
      <c r="AW101" s="16">
        <v>0</v>
      </c>
      <c r="AX101" s="16">
        <v>0</v>
      </c>
      <c r="AY101" s="16">
        <v>0</v>
      </c>
      <c r="AZ101" s="16">
        <v>0</v>
      </c>
      <c r="BA101" s="16">
        <v>2</v>
      </c>
      <c r="BB101" s="16">
        <v>0</v>
      </c>
      <c r="BC101" s="16">
        <v>0</v>
      </c>
      <c r="BD101" s="16">
        <v>0</v>
      </c>
      <c r="BE101" s="16">
        <v>0</v>
      </c>
      <c r="BF101" s="16">
        <v>0</v>
      </c>
      <c r="BG101" s="16">
        <v>0</v>
      </c>
      <c r="BH101" s="16">
        <v>0</v>
      </c>
      <c r="BI101" s="16">
        <v>0</v>
      </c>
      <c r="BJ101" s="16">
        <v>0</v>
      </c>
      <c r="BK101" s="16">
        <v>0</v>
      </c>
      <c r="BL101" s="16">
        <v>0</v>
      </c>
      <c r="BM101" s="16">
        <v>0</v>
      </c>
      <c r="BN101" s="16">
        <v>0</v>
      </c>
      <c r="BO101" s="16">
        <v>0</v>
      </c>
      <c r="BP101" s="16"/>
      <c r="BQ101" s="16"/>
      <c r="BR101" s="16"/>
      <c r="BS101" s="16"/>
      <c r="BT101" s="16"/>
      <c r="BU101" s="16"/>
      <c r="BV101" s="16"/>
      <c r="BW101" s="16"/>
      <c r="BX101" s="16"/>
    </row>
    <row r="102" spans="1:76" x14ac:dyDescent="0.25">
      <c r="A102" s="256"/>
      <c r="B102" s="256"/>
      <c r="C102" s="293"/>
      <c r="D102" s="254" t="s">
        <v>209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16">
        <v>0</v>
      </c>
      <c r="AE102" s="16">
        <v>0</v>
      </c>
      <c r="AF102" s="16">
        <v>0</v>
      </c>
      <c r="AG102" s="16">
        <v>0</v>
      </c>
      <c r="AH102" s="16">
        <v>0</v>
      </c>
      <c r="AI102" s="16">
        <v>0</v>
      </c>
      <c r="AJ102" s="16">
        <v>0</v>
      </c>
      <c r="AK102" s="16">
        <v>0</v>
      </c>
      <c r="AL102" s="16">
        <v>0</v>
      </c>
      <c r="AM102" s="16">
        <v>0</v>
      </c>
      <c r="AN102" s="16">
        <v>0</v>
      </c>
      <c r="AO102" s="16">
        <v>0</v>
      </c>
      <c r="AP102" s="16">
        <v>0</v>
      </c>
      <c r="AQ102" s="16">
        <v>0</v>
      </c>
      <c r="AR102" s="16">
        <v>0</v>
      </c>
      <c r="AS102" s="16">
        <v>0</v>
      </c>
      <c r="AT102" s="16">
        <v>0</v>
      </c>
      <c r="AU102" s="16">
        <v>0</v>
      </c>
      <c r="AV102" s="16">
        <v>0</v>
      </c>
      <c r="AW102" s="16">
        <v>0</v>
      </c>
      <c r="AX102" s="16">
        <v>0</v>
      </c>
      <c r="AY102" s="16">
        <v>0</v>
      </c>
      <c r="AZ102" s="16">
        <v>0</v>
      </c>
      <c r="BA102" s="16">
        <v>0</v>
      </c>
      <c r="BB102" s="16">
        <v>0</v>
      </c>
      <c r="BC102" s="16">
        <v>0</v>
      </c>
      <c r="BD102" s="16">
        <v>0</v>
      </c>
      <c r="BE102" s="16">
        <v>0</v>
      </c>
      <c r="BF102" s="16">
        <v>0</v>
      </c>
      <c r="BG102" s="16">
        <v>0</v>
      </c>
      <c r="BH102" s="16">
        <v>0</v>
      </c>
      <c r="BI102" s="16">
        <v>0</v>
      </c>
      <c r="BJ102" s="16">
        <v>0</v>
      </c>
      <c r="BK102" s="16">
        <v>0</v>
      </c>
      <c r="BL102" s="16">
        <v>0</v>
      </c>
      <c r="BM102" s="16">
        <v>0</v>
      </c>
      <c r="BN102" s="16">
        <v>0</v>
      </c>
      <c r="BO102" s="16">
        <v>0</v>
      </c>
      <c r="BP102" s="16"/>
      <c r="BQ102" s="16"/>
      <c r="BR102" s="16"/>
      <c r="BS102" s="16"/>
      <c r="BT102" s="16"/>
      <c r="BU102" s="16"/>
      <c r="BV102" s="16"/>
      <c r="BW102" s="16"/>
      <c r="BX102" s="16"/>
    </row>
    <row r="103" spans="1:76" ht="25.5" x14ac:dyDescent="0.25">
      <c r="A103" s="256"/>
      <c r="B103" s="256"/>
      <c r="C103" s="293"/>
      <c r="D103" s="287" t="s">
        <v>210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>
        <v>0</v>
      </c>
      <c r="W103" s="16">
        <v>0</v>
      </c>
      <c r="X103" s="16">
        <v>0</v>
      </c>
      <c r="Y103" s="16">
        <v>0</v>
      </c>
      <c r="Z103" s="16">
        <v>0</v>
      </c>
      <c r="AA103" s="16">
        <v>0</v>
      </c>
      <c r="AB103" s="16">
        <v>0</v>
      </c>
      <c r="AC103" s="16">
        <v>0</v>
      </c>
      <c r="AD103" s="16">
        <v>0</v>
      </c>
      <c r="AE103" s="16">
        <v>0</v>
      </c>
      <c r="AF103" s="16">
        <v>0</v>
      </c>
      <c r="AG103" s="16">
        <v>0</v>
      </c>
      <c r="AH103" s="16">
        <v>0</v>
      </c>
      <c r="AI103" s="16">
        <v>0</v>
      </c>
      <c r="AJ103" s="16">
        <v>0</v>
      </c>
      <c r="AK103" s="16">
        <v>0</v>
      </c>
      <c r="AL103" s="16">
        <v>0</v>
      </c>
      <c r="AM103" s="16">
        <v>0</v>
      </c>
      <c r="AN103" s="16">
        <v>0</v>
      </c>
      <c r="AO103" s="16">
        <v>0</v>
      </c>
      <c r="AP103" s="16">
        <v>0</v>
      </c>
      <c r="AQ103" s="16">
        <v>0</v>
      </c>
      <c r="AR103" s="16">
        <v>0</v>
      </c>
      <c r="AS103" s="16">
        <v>0</v>
      </c>
      <c r="AT103" s="16">
        <v>0</v>
      </c>
      <c r="AU103" s="16">
        <v>0</v>
      </c>
      <c r="AV103" s="16">
        <v>0</v>
      </c>
      <c r="AW103" s="16">
        <v>0</v>
      </c>
      <c r="AX103" s="16">
        <v>0</v>
      </c>
      <c r="AY103" s="16">
        <v>0</v>
      </c>
      <c r="AZ103" s="16">
        <v>0</v>
      </c>
      <c r="BA103" s="16">
        <v>0</v>
      </c>
      <c r="BB103" s="16">
        <v>0</v>
      </c>
      <c r="BC103" s="16">
        <v>0</v>
      </c>
      <c r="BD103" s="16">
        <v>0</v>
      </c>
      <c r="BE103" s="16">
        <v>0</v>
      </c>
      <c r="BF103" s="16">
        <v>0</v>
      </c>
      <c r="BG103" s="16">
        <v>0</v>
      </c>
      <c r="BH103" s="16">
        <v>0</v>
      </c>
      <c r="BI103" s="16">
        <v>0</v>
      </c>
      <c r="BJ103" s="16">
        <v>0</v>
      </c>
      <c r="BK103" s="16">
        <v>0</v>
      </c>
      <c r="BL103" s="16">
        <v>0</v>
      </c>
      <c r="BM103" s="16">
        <v>0</v>
      </c>
      <c r="BN103" s="16">
        <v>0</v>
      </c>
      <c r="BO103" s="16">
        <v>0</v>
      </c>
      <c r="BP103" s="16"/>
      <c r="BQ103" s="16"/>
      <c r="BR103" s="16"/>
      <c r="BS103" s="16"/>
      <c r="BT103" s="16"/>
      <c r="BU103" s="16"/>
      <c r="BV103" s="16"/>
      <c r="BW103" s="16"/>
      <c r="BX103" s="16"/>
    </row>
    <row r="104" spans="1:76" ht="40.5" customHeight="1" x14ac:dyDescent="0.25">
      <c r="A104" s="253">
        <v>17</v>
      </c>
      <c r="B104" s="253" t="s">
        <v>212</v>
      </c>
      <c r="C104" s="291" t="s">
        <v>206</v>
      </c>
      <c r="D104" s="292"/>
      <c r="E104" s="255">
        <f t="shared" ref="E104:AN104" si="49">SUM(E105:E109)</f>
        <v>0</v>
      </c>
      <c r="F104" s="255">
        <f t="shared" si="49"/>
        <v>0</v>
      </c>
      <c r="G104" s="255">
        <f t="shared" si="49"/>
        <v>0</v>
      </c>
      <c r="H104" s="255">
        <f t="shared" si="49"/>
        <v>0</v>
      </c>
      <c r="I104" s="255">
        <f t="shared" si="49"/>
        <v>0</v>
      </c>
      <c r="J104" s="255">
        <f t="shared" si="49"/>
        <v>0</v>
      </c>
      <c r="K104" s="255">
        <f t="shared" si="49"/>
        <v>0</v>
      </c>
      <c r="L104" s="255">
        <f t="shared" si="49"/>
        <v>0</v>
      </c>
      <c r="M104" s="255">
        <f t="shared" si="49"/>
        <v>0</v>
      </c>
      <c r="N104" s="255">
        <f t="shared" si="49"/>
        <v>0</v>
      </c>
      <c r="O104" s="255">
        <f t="shared" si="49"/>
        <v>0</v>
      </c>
      <c r="P104" s="255">
        <f t="shared" si="49"/>
        <v>0</v>
      </c>
      <c r="Q104" s="255">
        <f t="shared" si="49"/>
        <v>0</v>
      </c>
      <c r="R104" s="255">
        <f t="shared" si="49"/>
        <v>0</v>
      </c>
      <c r="S104" s="255">
        <f t="shared" si="49"/>
        <v>0</v>
      </c>
      <c r="T104" s="255">
        <f t="shared" si="49"/>
        <v>0</v>
      </c>
      <c r="U104" s="255">
        <f t="shared" si="49"/>
        <v>0</v>
      </c>
      <c r="V104" s="255">
        <f t="shared" si="49"/>
        <v>0</v>
      </c>
      <c r="W104" s="255">
        <f t="shared" si="49"/>
        <v>0</v>
      </c>
      <c r="X104" s="255">
        <f t="shared" si="49"/>
        <v>0</v>
      </c>
      <c r="Y104" s="255">
        <f t="shared" si="49"/>
        <v>0</v>
      </c>
      <c r="Z104" s="255">
        <f t="shared" si="49"/>
        <v>0</v>
      </c>
      <c r="AA104" s="255">
        <f t="shared" si="49"/>
        <v>0</v>
      </c>
      <c r="AB104" s="255">
        <f t="shared" si="49"/>
        <v>0</v>
      </c>
      <c r="AC104" s="255">
        <f t="shared" si="49"/>
        <v>0</v>
      </c>
      <c r="AD104" s="255">
        <f t="shared" si="49"/>
        <v>0</v>
      </c>
      <c r="AE104" s="255">
        <f t="shared" si="49"/>
        <v>0</v>
      </c>
      <c r="AF104" s="255">
        <f t="shared" si="49"/>
        <v>0</v>
      </c>
      <c r="AG104" s="255">
        <f t="shared" si="49"/>
        <v>0</v>
      </c>
      <c r="AH104" s="255">
        <f t="shared" si="49"/>
        <v>0</v>
      </c>
      <c r="AI104" s="255">
        <f t="shared" si="49"/>
        <v>0</v>
      </c>
      <c r="AJ104" s="255">
        <f t="shared" si="49"/>
        <v>0</v>
      </c>
      <c r="AK104" s="255">
        <f t="shared" si="49"/>
        <v>0</v>
      </c>
      <c r="AL104" s="255">
        <f t="shared" si="49"/>
        <v>0</v>
      </c>
      <c r="AM104" s="255">
        <f t="shared" si="49"/>
        <v>0</v>
      </c>
      <c r="AN104" s="255">
        <f t="shared" si="49"/>
        <v>0</v>
      </c>
      <c r="AO104" s="255">
        <v>0</v>
      </c>
      <c r="AP104" s="255">
        <v>0</v>
      </c>
      <c r="AQ104" s="255">
        <v>0</v>
      </c>
      <c r="AR104" s="255">
        <v>0</v>
      </c>
      <c r="AS104" s="255">
        <v>0</v>
      </c>
      <c r="AT104" s="255">
        <v>0</v>
      </c>
      <c r="AU104" s="255">
        <v>0</v>
      </c>
      <c r="AV104" s="255">
        <v>0</v>
      </c>
      <c r="AW104" s="255">
        <v>0</v>
      </c>
      <c r="AX104" s="255">
        <v>0</v>
      </c>
      <c r="AY104" s="255">
        <v>0</v>
      </c>
      <c r="AZ104" s="255">
        <v>0</v>
      </c>
      <c r="BA104" s="255">
        <f t="shared" ref="BA104:BX104" si="50">SUM(BA105:BA109)</f>
        <v>0</v>
      </c>
      <c r="BB104" s="255">
        <f t="shared" si="50"/>
        <v>0</v>
      </c>
      <c r="BC104" s="255">
        <f t="shared" si="50"/>
        <v>0</v>
      </c>
      <c r="BD104" s="255">
        <f t="shared" si="50"/>
        <v>0</v>
      </c>
      <c r="BE104" s="255">
        <f t="shared" si="50"/>
        <v>0</v>
      </c>
      <c r="BF104" s="255">
        <f t="shared" si="50"/>
        <v>0</v>
      </c>
      <c r="BG104" s="255">
        <f t="shared" si="50"/>
        <v>0</v>
      </c>
      <c r="BH104" s="255">
        <f t="shared" si="50"/>
        <v>0</v>
      </c>
      <c r="BI104" s="255">
        <f t="shared" si="50"/>
        <v>0</v>
      </c>
      <c r="BJ104" s="255">
        <f t="shared" si="50"/>
        <v>0</v>
      </c>
      <c r="BK104" s="255">
        <f t="shared" si="50"/>
        <v>0</v>
      </c>
      <c r="BL104" s="255">
        <f t="shared" si="50"/>
        <v>0</v>
      </c>
      <c r="BM104" s="255">
        <f t="shared" si="50"/>
        <v>0</v>
      </c>
      <c r="BN104" s="255">
        <f t="shared" si="50"/>
        <v>0</v>
      </c>
      <c r="BO104" s="255">
        <f t="shared" si="50"/>
        <v>0</v>
      </c>
      <c r="BP104" s="255">
        <f t="shared" si="50"/>
        <v>0</v>
      </c>
      <c r="BQ104" s="255">
        <f t="shared" si="50"/>
        <v>0</v>
      </c>
      <c r="BR104" s="255">
        <f t="shared" si="50"/>
        <v>0</v>
      </c>
      <c r="BS104" s="255">
        <f t="shared" si="50"/>
        <v>0</v>
      </c>
      <c r="BT104" s="255">
        <f t="shared" si="50"/>
        <v>0</v>
      </c>
      <c r="BU104" s="255">
        <f t="shared" si="50"/>
        <v>0</v>
      </c>
      <c r="BV104" s="255">
        <f t="shared" si="50"/>
        <v>0</v>
      </c>
      <c r="BW104" s="255">
        <f t="shared" si="50"/>
        <v>0</v>
      </c>
      <c r="BX104" s="255">
        <f t="shared" si="50"/>
        <v>0</v>
      </c>
    </row>
    <row r="105" spans="1:76" x14ac:dyDescent="0.25">
      <c r="A105" s="256"/>
      <c r="B105" s="256"/>
      <c r="C105" s="293" t="s">
        <v>207</v>
      </c>
      <c r="D105" s="254" t="s">
        <v>208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6">
        <v>0</v>
      </c>
      <c r="AB105" s="16">
        <v>0</v>
      </c>
      <c r="AC105" s="16">
        <v>0</v>
      </c>
      <c r="AD105" s="16">
        <v>0</v>
      </c>
      <c r="AE105" s="16">
        <v>0</v>
      </c>
      <c r="AF105" s="16">
        <v>0</v>
      </c>
      <c r="AG105" s="16">
        <v>0</v>
      </c>
      <c r="AH105" s="16">
        <v>0</v>
      </c>
      <c r="AI105" s="16">
        <v>0</v>
      </c>
      <c r="AJ105" s="16">
        <v>0</v>
      </c>
      <c r="AK105" s="16">
        <v>0</v>
      </c>
      <c r="AL105" s="16">
        <v>0</v>
      </c>
      <c r="AM105" s="16">
        <v>0</v>
      </c>
      <c r="AN105" s="16">
        <v>0</v>
      </c>
      <c r="AO105" s="16">
        <v>0</v>
      </c>
      <c r="AP105" s="16">
        <v>0</v>
      </c>
      <c r="AQ105" s="16">
        <v>0</v>
      </c>
      <c r="AR105" s="16">
        <v>0</v>
      </c>
      <c r="AS105" s="16">
        <v>0</v>
      </c>
      <c r="AT105" s="16">
        <v>0</v>
      </c>
      <c r="AU105" s="16">
        <v>0</v>
      </c>
      <c r="AV105" s="16">
        <v>0</v>
      </c>
      <c r="AW105" s="16">
        <v>0</v>
      </c>
      <c r="AX105" s="16">
        <v>0</v>
      </c>
      <c r="AY105" s="16">
        <v>0</v>
      </c>
      <c r="AZ105" s="16">
        <v>0</v>
      </c>
      <c r="BA105" s="16">
        <v>0</v>
      </c>
      <c r="BB105" s="16">
        <v>0</v>
      </c>
      <c r="BC105" s="16">
        <v>0</v>
      </c>
      <c r="BD105" s="16">
        <v>0</v>
      </c>
      <c r="BE105" s="16">
        <v>0</v>
      </c>
      <c r="BF105" s="16">
        <v>0</v>
      </c>
      <c r="BG105" s="16">
        <v>0</v>
      </c>
      <c r="BH105" s="16">
        <v>0</v>
      </c>
      <c r="BI105" s="16">
        <v>0</v>
      </c>
      <c r="BJ105" s="16">
        <v>0</v>
      </c>
      <c r="BK105" s="16">
        <v>0</v>
      </c>
      <c r="BL105" s="16">
        <v>0</v>
      </c>
      <c r="BM105" s="16">
        <v>0</v>
      </c>
      <c r="BN105" s="16">
        <v>0</v>
      </c>
      <c r="BO105" s="16">
        <v>0</v>
      </c>
      <c r="BP105" s="16">
        <v>0</v>
      </c>
      <c r="BQ105" s="16">
        <v>0</v>
      </c>
      <c r="BR105" s="16">
        <v>0</v>
      </c>
      <c r="BS105" s="16">
        <v>0</v>
      </c>
      <c r="BT105" s="16">
        <v>0</v>
      </c>
      <c r="BU105" s="16">
        <v>0</v>
      </c>
      <c r="BV105" s="16">
        <v>0</v>
      </c>
      <c r="BW105" s="16">
        <v>0</v>
      </c>
      <c r="BX105" s="16">
        <v>0</v>
      </c>
    </row>
    <row r="106" spans="1:76" x14ac:dyDescent="0.25">
      <c r="A106" s="256"/>
      <c r="B106" s="256"/>
      <c r="C106" s="293"/>
      <c r="D106" s="254" t="s">
        <v>28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  <c r="V106" s="16">
        <v>0</v>
      </c>
      <c r="W106" s="16">
        <v>0</v>
      </c>
      <c r="X106" s="16">
        <v>0</v>
      </c>
      <c r="Y106" s="16">
        <v>0</v>
      </c>
      <c r="Z106" s="16">
        <v>0</v>
      </c>
      <c r="AA106" s="16">
        <v>0</v>
      </c>
      <c r="AB106" s="16">
        <v>0</v>
      </c>
      <c r="AC106" s="16">
        <v>0</v>
      </c>
      <c r="AD106" s="16">
        <v>0</v>
      </c>
      <c r="AE106" s="16">
        <v>0</v>
      </c>
      <c r="AF106" s="16">
        <v>0</v>
      </c>
      <c r="AG106" s="16">
        <v>0</v>
      </c>
      <c r="AH106" s="16">
        <v>0</v>
      </c>
      <c r="AI106" s="16">
        <v>0</v>
      </c>
      <c r="AJ106" s="16">
        <v>0</v>
      </c>
      <c r="AK106" s="16">
        <v>0</v>
      </c>
      <c r="AL106" s="16">
        <v>0</v>
      </c>
      <c r="AM106" s="16">
        <v>0</v>
      </c>
      <c r="AN106" s="16">
        <v>0</v>
      </c>
      <c r="AO106" s="16">
        <v>0</v>
      </c>
      <c r="AP106" s="16">
        <v>0</v>
      </c>
      <c r="AQ106" s="16">
        <v>0</v>
      </c>
      <c r="AR106" s="16">
        <v>0</v>
      </c>
      <c r="AS106" s="16">
        <v>0</v>
      </c>
      <c r="AT106" s="16">
        <v>0</v>
      </c>
      <c r="AU106" s="16">
        <v>0</v>
      </c>
      <c r="AV106" s="16">
        <v>0</v>
      </c>
      <c r="AW106" s="16">
        <v>0</v>
      </c>
      <c r="AX106" s="16">
        <v>0</v>
      </c>
      <c r="AY106" s="16">
        <v>0</v>
      </c>
      <c r="AZ106" s="16">
        <v>0</v>
      </c>
      <c r="BA106" s="16">
        <v>0</v>
      </c>
      <c r="BB106" s="16">
        <v>0</v>
      </c>
      <c r="BC106" s="16">
        <v>0</v>
      </c>
      <c r="BD106" s="16">
        <v>0</v>
      </c>
      <c r="BE106" s="16">
        <v>0</v>
      </c>
      <c r="BF106" s="16">
        <v>0</v>
      </c>
      <c r="BG106" s="16">
        <v>0</v>
      </c>
      <c r="BH106" s="16">
        <v>0</v>
      </c>
      <c r="BI106" s="16">
        <v>0</v>
      </c>
      <c r="BJ106" s="16">
        <v>0</v>
      </c>
      <c r="BK106" s="16">
        <v>0</v>
      </c>
      <c r="BL106" s="16">
        <v>0</v>
      </c>
      <c r="BM106" s="16">
        <v>0</v>
      </c>
      <c r="BN106" s="16">
        <v>0</v>
      </c>
      <c r="BO106" s="16">
        <v>0</v>
      </c>
      <c r="BP106" s="16">
        <v>0</v>
      </c>
      <c r="BQ106" s="16">
        <v>0</v>
      </c>
      <c r="BR106" s="16">
        <v>0</v>
      </c>
      <c r="BS106" s="16">
        <v>0</v>
      </c>
      <c r="BT106" s="16">
        <v>0</v>
      </c>
      <c r="BU106" s="16">
        <v>0</v>
      </c>
      <c r="BV106" s="16">
        <v>0</v>
      </c>
      <c r="BW106" s="16">
        <v>0</v>
      </c>
      <c r="BX106" s="16">
        <v>0</v>
      </c>
    </row>
    <row r="107" spans="1:76" x14ac:dyDescent="0.25">
      <c r="A107" s="256"/>
      <c r="B107" s="256"/>
      <c r="C107" s="293"/>
      <c r="D107" s="254" t="s">
        <v>182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0</v>
      </c>
      <c r="X107" s="16">
        <v>0</v>
      </c>
      <c r="Y107" s="16">
        <v>0</v>
      </c>
      <c r="Z107" s="16">
        <v>0</v>
      </c>
      <c r="AA107" s="16">
        <v>0</v>
      </c>
      <c r="AB107" s="16">
        <v>0</v>
      </c>
      <c r="AC107" s="16">
        <v>0</v>
      </c>
      <c r="AD107" s="16">
        <v>0</v>
      </c>
      <c r="AE107" s="16">
        <v>0</v>
      </c>
      <c r="AF107" s="16">
        <v>0</v>
      </c>
      <c r="AG107" s="16">
        <v>0</v>
      </c>
      <c r="AH107" s="16">
        <v>0</v>
      </c>
      <c r="AI107" s="16">
        <v>0</v>
      </c>
      <c r="AJ107" s="16">
        <v>0</v>
      </c>
      <c r="AK107" s="16">
        <v>0</v>
      </c>
      <c r="AL107" s="16">
        <v>0</v>
      </c>
      <c r="AM107" s="16">
        <v>0</v>
      </c>
      <c r="AN107" s="16">
        <v>0</v>
      </c>
      <c r="AO107" s="16">
        <v>0</v>
      </c>
      <c r="AP107" s="16">
        <v>0</v>
      </c>
      <c r="AQ107" s="16">
        <v>0</v>
      </c>
      <c r="AR107" s="16">
        <v>0</v>
      </c>
      <c r="AS107" s="16">
        <v>0</v>
      </c>
      <c r="AT107" s="16">
        <v>0</v>
      </c>
      <c r="AU107" s="16">
        <v>0</v>
      </c>
      <c r="AV107" s="16">
        <v>0</v>
      </c>
      <c r="AW107" s="16">
        <v>0</v>
      </c>
      <c r="AX107" s="16">
        <v>0</v>
      </c>
      <c r="AY107" s="16">
        <v>0</v>
      </c>
      <c r="AZ107" s="16">
        <v>0</v>
      </c>
      <c r="BA107" s="16">
        <v>0</v>
      </c>
      <c r="BB107" s="16">
        <v>0</v>
      </c>
      <c r="BC107" s="16">
        <v>0</v>
      </c>
      <c r="BD107" s="16">
        <v>0</v>
      </c>
      <c r="BE107" s="16">
        <v>0</v>
      </c>
      <c r="BF107" s="16">
        <v>0</v>
      </c>
      <c r="BG107" s="16">
        <v>0</v>
      </c>
      <c r="BH107" s="16">
        <v>0</v>
      </c>
      <c r="BI107" s="16">
        <v>0</v>
      </c>
      <c r="BJ107" s="16">
        <v>0</v>
      </c>
      <c r="BK107" s="16">
        <v>0</v>
      </c>
      <c r="BL107" s="16">
        <v>0</v>
      </c>
      <c r="BM107" s="16">
        <v>0</v>
      </c>
      <c r="BN107" s="16">
        <v>0</v>
      </c>
      <c r="BO107" s="16">
        <v>0</v>
      </c>
      <c r="BP107" s="16">
        <v>0</v>
      </c>
      <c r="BQ107" s="16">
        <v>0</v>
      </c>
      <c r="BR107" s="16">
        <v>0</v>
      </c>
      <c r="BS107" s="16">
        <v>0</v>
      </c>
      <c r="BT107" s="16">
        <v>0</v>
      </c>
      <c r="BU107" s="16">
        <v>0</v>
      </c>
      <c r="BV107" s="16">
        <v>0</v>
      </c>
      <c r="BW107" s="16">
        <v>0</v>
      </c>
      <c r="BX107" s="16">
        <v>0</v>
      </c>
    </row>
    <row r="108" spans="1:76" x14ac:dyDescent="0.25">
      <c r="A108" s="256"/>
      <c r="B108" s="256"/>
      <c r="C108" s="293"/>
      <c r="D108" s="254" t="s">
        <v>209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6">
        <v>0</v>
      </c>
      <c r="Y108" s="16">
        <v>0</v>
      </c>
      <c r="Z108" s="16">
        <v>0</v>
      </c>
      <c r="AA108" s="16">
        <v>0</v>
      </c>
      <c r="AB108" s="16">
        <v>0</v>
      </c>
      <c r="AC108" s="16">
        <v>0</v>
      </c>
      <c r="AD108" s="16">
        <v>0</v>
      </c>
      <c r="AE108" s="16">
        <v>0</v>
      </c>
      <c r="AF108" s="16">
        <v>0</v>
      </c>
      <c r="AG108" s="16">
        <v>0</v>
      </c>
      <c r="AH108" s="16">
        <v>0</v>
      </c>
      <c r="AI108" s="16">
        <v>0</v>
      </c>
      <c r="AJ108" s="16">
        <v>0</v>
      </c>
      <c r="AK108" s="16">
        <v>0</v>
      </c>
      <c r="AL108" s="16">
        <v>0</v>
      </c>
      <c r="AM108" s="16">
        <v>0</v>
      </c>
      <c r="AN108" s="16">
        <v>0</v>
      </c>
      <c r="AO108" s="16">
        <v>0</v>
      </c>
      <c r="AP108" s="16">
        <v>0</v>
      </c>
      <c r="AQ108" s="16">
        <v>0</v>
      </c>
      <c r="AR108" s="16">
        <v>0</v>
      </c>
      <c r="AS108" s="16">
        <v>0</v>
      </c>
      <c r="AT108" s="16">
        <v>0</v>
      </c>
      <c r="AU108" s="16">
        <v>0</v>
      </c>
      <c r="AV108" s="16">
        <v>0</v>
      </c>
      <c r="AW108" s="16">
        <v>0</v>
      </c>
      <c r="AX108" s="16">
        <v>0</v>
      </c>
      <c r="AY108" s="16">
        <v>0</v>
      </c>
      <c r="AZ108" s="16">
        <v>0</v>
      </c>
      <c r="BA108" s="16">
        <v>0</v>
      </c>
      <c r="BB108" s="16">
        <v>0</v>
      </c>
      <c r="BC108" s="16">
        <v>0</v>
      </c>
      <c r="BD108" s="16">
        <v>0</v>
      </c>
      <c r="BE108" s="16">
        <v>0</v>
      </c>
      <c r="BF108" s="16">
        <v>0</v>
      </c>
      <c r="BG108" s="16">
        <v>0</v>
      </c>
      <c r="BH108" s="16">
        <v>0</v>
      </c>
      <c r="BI108" s="16">
        <v>0</v>
      </c>
      <c r="BJ108" s="16">
        <v>0</v>
      </c>
      <c r="BK108" s="16">
        <v>0</v>
      </c>
      <c r="BL108" s="16">
        <v>0</v>
      </c>
      <c r="BM108" s="16">
        <v>0</v>
      </c>
      <c r="BN108" s="16">
        <v>0</v>
      </c>
      <c r="BO108" s="16">
        <v>0</v>
      </c>
      <c r="BP108" s="16">
        <v>0</v>
      </c>
      <c r="BQ108" s="16">
        <v>0</v>
      </c>
      <c r="BR108" s="16">
        <v>0</v>
      </c>
      <c r="BS108" s="16">
        <v>0</v>
      </c>
      <c r="BT108" s="16">
        <v>0</v>
      </c>
      <c r="BU108" s="16">
        <v>0</v>
      </c>
      <c r="BV108" s="16">
        <v>0</v>
      </c>
      <c r="BW108" s="16">
        <v>0</v>
      </c>
      <c r="BX108" s="16">
        <v>0</v>
      </c>
    </row>
    <row r="109" spans="1:76" ht="25.5" x14ac:dyDescent="0.25">
      <c r="A109" s="256"/>
      <c r="B109" s="256"/>
      <c r="C109" s="293"/>
      <c r="D109" s="287" t="s">
        <v>210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0</v>
      </c>
      <c r="R109" s="16">
        <v>0</v>
      </c>
      <c r="S109" s="16">
        <v>0</v>
      </c>
      <c r="T109" s="16">
        <v>0</v>
      </c>
      <c r="U109" s="16">
        <v>0</v>
      </c>
      <c r="V109" s="16">
        <v>0</v>
      </c>
      <c r="W109" s="16">
        <v>0</v>
      </c>
      <c r="X109" s="16">
        <v>0</v>
      </c>
      <c r="Y109" s="16">
        <v>0</v>
      </c>
      <c r="Z109" s="16">
        <v>0</v>
      </c>
      <c r="AA109" s="16">
        <v>0</v>
      </c>
      <c r="AB109" s="16">
        <v>0</v>
      </c>
      <c r="AC109" s="16">
        <v>0</v>
      </c>
      <c r="AD109" s="16">
        <v>0</v>
      </c>
      <c r="AE109" s="16">
        <v>0</v>
      </c>
      <c r="AF109" s="16">
        <v>0</v>
      </c>
      <c r="AG109" s="16">
        <v>0</v>
      </c>
      <c r="AH109" s="16">
        <v>0</v>
      </c>
      <c r="AI109" s="16">
        <v>0</v>
      </c>
      <c r="AJ109" s="16">
        <v>0</v>
      </c>
      <c r="AK109" s="16">
        <v>0</v>
      </c>
      <c r="AL109" s="16">
        <v>0</v>
      </c>
      <c r="AM109" s="16">
        <v>0</v>
      </c>
      <c r="AN109" s="16">
        <v>0</v>
      </c>
      <c r="AO109" s="16">
        <v>0</v>
      </c>
      <c r="AP109" s="16">
        <v>0</v>
      </c>
      <c r="AQ109" s="16">
        <v>0</v>
      </c>
      <c r="AR109" s="16">
        <v>0</v>
      </c>
      <c r="AS109" s="16">
        <v>0</v>
      </c>
      <c r="AT109" s="16">
        <v>0</v>
      </c>
      <c r="AU109" s="16">
        <v>0</v>
      </c>
      <c r="AV109" s="16">
        <v>0</v>
      </c>
      <c r="AW109" s="16">
        <v>0</v>
      </c>
      <c r="AX109" s="16">
        <v>0</v>
      </c>
      <c r="AY109" s="16">
        <v>0</v>
      </c>
      <c r="AZ109" s="16">
        <v>0</v>
      </c>
      <c r="BA109" s="16">
        <v>0</v>
      </c>
      <c r="BB109" s="16">
        <v>0</v>
      </c>
      <c r="BC109" s="16">
        <v>0</v>
      </c>
      <c r="BD109" s="16">
        <v>0</v>
      </c>
      <c r="BE109" s="16">
        <v>0</v>
      </c>
      <c r="BF109" s="16">
        <v>0</v>
      </c>
      <c r="BG109" s="16">
        <v>0</v>
      </c>
      <c r="BH109" s="16">
        <v>0</v>
      </c>
      <c r="BI109" s="16">
        <v>0</v>
      </c>
      <c r="BJ109" s="16">
        <v>0</v>
      </c>
      <c r="BK109" s="16">
        <v>0</v>
      </c>
      <c r="BL109" s="16">
        <v>0</v>
      </c>
      <c r="BM109" s="16">
        <v>0</v>
      </c>
      <c r="BN109" s="16">
        <v>0</v>
      </c>
      <c r="BO109" s="16">
        <v>0</v>
      </c>
      <c r="BP109" s="16">
        <v>0</v>
      </c>
      <c r="BQ109" s="16">
        <v>0</v>
      </c>
      <c r="BR109" s="16">
        <v>0</v>
      </c>
      <c r="BS109" s="16">
        <v>0</v>
      </c>
      <c r="BT109" s="16">
        <v>0</v>
      </c>
      <c r="BU109" s="16">
        <v>0</v>
      </c>
      <c r="BV109" s="16">
        <v>0</v>
      </c>
      <c r="BW109" s="16">
        <v>0</v>
      </c>
      <c r="BX109" s="16">
        <v>0</v>
      </c>
    </row>
    <row r="110" spans="1:76" ht="15" customHeight="1" x14ac:dyDescent="0.25">
      <c r="A110" s="246" t="s">
        <v>0</v>
      </c>
      <c r="B110" s="246" t="s">
        <v>142</v>
      </c>
      <c r="C110" s="280" t="s">
        <v>143</v>
      </c>
      <c r="D110" s="245"/>
      <c r="E110" s="247" t="s">
        <v>165</v>
      </c>
      <c r="F110" s="248"/>
      <c r="G110" s="248"/>
      <c r="H110" s="248"/>
      <c r="I110" s="248"/>
      <c r="J110" s="248"/>
      <c r="K110" s="248"/>
      <c r="L110" s="248"/>
      <c r="M110" s="248"/>
      <c r="N110" s="248"/>
      <c r="O110" s="249"/>
      <c r="P110" s="265">
        <v>0</v>
      </c>
      <c r="Q110" s="247" t="s">
        <v>165</v>
      </c>
      <c r="R110" s="248"/>
      <c r="S110" s="248"/>
      <c r="T110" s="248"/>
      <c r="U110" s="248"/>
      <c r="V110" s="248"/>
      <c r="W110" s="248"/>
      <c r="X110" s="248"/>
      <c r="Y110" s="248"/>
      <c r="Z110" s="248"/>
      <c r="AA110" s="249"/>
      <c r="AB110" s="265">
        <v>0</v>
      </c>
      <c r="AC110" s="247" t="s">
        <v>165</v>
      </c>
      <c r="AD110" s="248"/>
      <c r="AE110" s="248"/>
      <c r="AF110" s="248"/>
      <c r="AG110" s="248"/>
      <c r="AH110" s="248"/>
      <c r="AI110" s="248"/>
      <c r="AJ110" s="248"/>
      <c r="AK110" s="248"/>
      <c r="AL110" s="248"/>
      <c r="AM110" s="249"/>
      <c r="AN110" s="265">
        <v>0</v>
      </c>
      <c r="AO110" s="264" t="s">
        <v>165</v>
      </c>
      <c r="AP110" s="265"/>
      <c r="AQ110" s="265"/>
      <c r="AR110" s="265"/>
      <c r="AS110" s="265"/>
      <c r="AT110" s="265"/>
      <c r="AU110" s="265"/>
      <c r="AV110" s="265"/>
      <c r="AW110" s="265"/>
      <c r="AX110" s="265"/>
      <c r="AY110" s="266"/>
      <c r="AZ110" s="265">
        <v>0</v>
      </c>
      <c r="BA110" s="247" t="s">
        <v>165</v>
      </c>
      <c r="BB110" s="248"/>
      <c r="BC110" s="248"/>
      <c r="BD110" s="248"/>
      <c r="BE110" s="248"/>
      <c r="BF110" s="248"/>
      <c r="BG110" s="248"/>
      <c r="BH110" s="248"/>
      <c r="BI110" s="248"/>
      <c r="BJ110" s="248"/>
      <c r="BK110" s="249"/>
      <c r="BL110" s="265">
        <v>0</v>
      </c>
      <c r="BM110" s="247" t="s">
        <v>165</v>
      </c>
      <c r="BN110" s="248"/>
      <c r="BO110" s="248"/>
      <c r="BP110" s="248"/>
      <c r="BQ110" s="248"/>
      <c r="BR110" s="248"/>
      <c r="BS110" s="248"/>
      <c r="BT110" s="248"/>
      <c r="BU110" s="248"/>
      <c r="BV110" s="248"/>
      <c r="BW110" s="249"/>
      <c r="BX110" s="265">
        <v>0</v>
      </c>
    </row>
    <row r="111" spans="1:76" ht="37.5" x14ac:dyDescent="0.25">
      <c r="A111" s="246"/>
      <c r="B111" s="246"/>
      <c r="C111" s="281"/>
      <c r="D111" s="250"/>
      <c r="E111" s="251" t="s">
        <v>144</v>
      </c>
      <c r="F111" s="252" t="s">
        <v>145</v>
      </c>
      <c r="G111" s="252" t="s">
        <v>146</v>
      </c>
      <c r="H111" s="251" t="s">
        <v>147</v>
      </c>
      <c r="I111" s="251" t="s">
        <v>148</v>
      </c>
      <c r="J111" s="251" t="s">
        <v>149</v>
      </c>
      <c r="K111" s="251" t="s">
        <v>204</v>
      </c>
      <c r="L111" s="251" t="s">
        <v>151</v>
      </c>
      <c r="M111" s="251" t="s">
        <v>152</v>
      </c>
      <c r="N111" s="251" t="s">
        <v>153</v>
      </c>
      <c r="O111" s="252" t="s">
        <v>154</v>
      </c>
      <c r="P111" s="251" t="s">
        <v>155</v>
      </c>
      <c r="Q111" s="251" t="s">
        <v>144</v>
      </c>
      <c r="R111" s="252" t="s">
        <v>145</v>
      </c>
      <c r="S111" s="252" t="s">
        <v>146</v>
      </c>
      <c r="T111" s="251" t="s">
        <v>147</v>
      </c>
      <c r="U111" s="251" t="s">
        <v>148</v>
      </c>
      <c r="V111" s="251" t="s">
        <v>149</v>
      </c>
      <c r="W111" s="251" t="s">
        <v>204</v>
      </c>
      <c r="X111" s="251" t="s">
        <v>151</v>
      </c>
      <c r="Y111" s="251" t="s">
        <v>152</v>
      </c>
      <c r="Z111" s="251" t="s">
        <v>153</v>
      </c>
      <c r="AA111" s="252" t="s">
        <v>154</v>
      </c>
      <c r="AB111" s="251" t="s">
        <v>155</v>
      </c>
      <c r="AC111" s="251" t="s">
        <v>144</v>
      </c>
      <c r="AD111" s="252" t="s">
        <v>145</v>
      </c>
      <c r="AE111" s="252" t="s">
        <v>146</v>
      </c>
      <c r="AF111" s="251" t="s">
        <v>147</v>
      </c>
      <c r="AG111" s="251" t="s">
        <v>148</v>
      </c>
      <c r="AH111" s="251" t="s">
        <v>149</v>
      </c>
      <c r="AI111" s="251" t="s">
        <v>204</v>
      </c>
      <c r="AJ111" s="251" t="s">
        <v>151</v>
      </c>
      <c r="AK111" s="251" t="s">
        <v>152</v>
      </c>
      <c r="AL111" s="251" t="s">
        <v>153</v>
      </c>
      <c r="AM111" s="252" t="s">
        <v>154</v>
      </c>
      <c r="AN111" s="251" t="s">
        <v>155</v>
      </c>
      <c r="AO111" s="251" t="s">
        <v>144</v>
      </c>
      <c r="AP111" s="252" t="s">
        <v>145</v>
      </c>
      <c r="AQ111" s="252" t="s">
        <v>146</v>
      </c>
      <c r="AR111" s="251" t="s">
        <v>147</v>
      </c>
      <c r="AS111" s="251" t="s">
        <v>148</v>
      </c>
      <c r="AT111" s="251" t="s">
        <v>149</v>
      </c>
      <c r="AU111" s="251" t="s">
        <v>204</v>
      </c>
      <c r="AV111" s="251" t="s">
        <v>151</v>
      </c>
      <c r="AW111" s="251" t="s">
        <v>152</v>
      </c>
      <c r="AX111" s="251" t="s">
        <v>153</v>
      </c>
      <c r="AY111" s="252" t="s">
        <v>154</v>
      </c>
      <c r="AZ111" s="251" t="s">
        <v>155</v>
      </c>
      <c r="BA111" s="251" t="s">
        <v>144</v>
      </c>
      <c r="BB111" s="252" t="s">
        <v>145</v>
      </c>
      <c r="BC111" s="252" t="s">
        <v>146</v>
      </c>
      <c r="BD111" s="251" t="s">
        <v>147</v>
      </c>
      <c r="BE111" s="251" t="s">
        <v>148</v>
      </c>
      <c r="BF111" s="251" t="s">
        <v>149</v>
      </c>
      <c r="BG111" s="251" t="s">
        <v>204</v>
      </c>
      <c r="BH111" s="251" t="s">
        <v>151</v>
      </c>
      <c r="BI111" s="251" t="s">
        <v>152</v>
      </c>
      <c r="BJ111" s="251" t="s">
        <v>153</v>
      </c>
      <c r="BK111" s="252" t="s">
        <v>154</v>
      </c>
      <c r="BL111" s="251" t="s">
        <v>155</v>
      </c>
      <c r="BM111" s="251" t="s">
        <v>144</v>
      </c>
      <c r="BN111" s="252" t="s">
        <v>145</v>
      </c>
      <c r="BO111" s="252" t="s">
        <v>146</v>
      </c>
      <c r="BP111" s="251" t="s">
        <v>147</v>
      </c>
      <c r="BQ111" s="251" t="s">
        <v>148</v>
      </c>
      <c r="BR111" s="251" t="s">
        <v>149</v>
      </c>
      <c r="BS111" s="251" t="s">
        <v>204</v>
      </c>
      <c r="BT111" s="251" t="s">
        <v>151</v>
      </c>
      <c r="BU111" s="251" t="s">
        <v>152</v>
      </c>
      <c r="BV111" s="251" t="s">
        <v>153</v>
      </c>
      <c r="BW111" s="252" t="s">
        <v>154</v>
      </c>
      <c r="BX111" s="251" t="s">
        <v>155</v>
      </c>
    </row>
    <row r="112" spans="1:76" ht="37.5" customHeight="1" x14ac:dyDescent="0.25">
      <c r="A112" s="253">
        <v>18</v>
      </c>
      <c r="B112" s="253" t="s">
        <v>213</v>
      </c>
      <c r="C112" s="291" t="s">
        <v>206</v>
      </c>
      <c r="D112" s="292"/>
      <c r="E112" s="255">
        <f t="shared" ref="E112:AN112" si="51">SUM(E113:E117)</f>
        <v>0</v>
      </c>
      <c r="F112" s="255">
        <f t="shared" si="51"/>
        <v>0</v>
      </c>
      <c r="G112" s="255">
        <f t="shared" si="51"/>
        <v>0</v>
      </c>
      <c r="H112" s="255">
        <f t="shared" si="51"/>
        <v>0</v>
      </c>
      <c r="I112" s="255">
        <f t="shared" si="51"/>
        <v>0</v>
      </c>
      <c r="J112" s="255">
        <f t="shared" si="51"/>
        <v>0</v>
      </c>
      <c r="K112" s="255">
        <f t="shared" si="51"/>
        <v>0</v>
      </c>
      <c r="L112" s="255">
        <f t="shared" si="51"/>
        <v>0</v>
      </c>
      <c r="M112" s="255">
        <f t="shared" si="51"/>
        <v>0</v>
      </c>
      <c r="N112" s="255">
        <f t="shared" si="51"/>
        <v>0</v>
      </c>
      <c r="O112" s="255">
        <f t="shared" si="51"/>
        <v>0</v>
      </c>
      <c r="P112" s="255">
        <f t="shared" si="51"/>
        <v>0</v>
      </c>
      <c r="Q112" s="255">
        <f t="shared" si="51"/>
        <v>0</v>
      </c>
      <c r="R112" s="255">
        <f t="shared" si="51"/>
        <v>0</v>
      </c>
      <c r="S112" s="255">
        <f t="shared" si="51"/>
        <v>0</v>
      </c>
      <c r="T112" s="255">
        <f t="shared" si="51"/>
        <v>0</v>
      </c>
      <c r="U112" s="255">
        <f t="shared" si="51"/>
        <v>0</v>
      </c>
      <c r="V112" s="255">
        <f t="shared" si="51"/>
        <v>0</v>
      </c>
      <c r="W112" s="255">
        <f t="shared" si="51"/>
        <v>0</v>
      </c>
      <c r="X112" s="255">
        <f t="shared" si="51"/>
        <v>0</v>
      </c>
      <c r="Y112" s="255">
        <f t="shared" si="51"/>
        <v>0</v>
      </c>
      <c r="Z112" s="255">
        <f t="shared" si="51"/>
        <v>0</v>
      </c>
      <c r="AA112" s="255">
        <f t="shared" si="51"/>
        <v>0</v>
      </c>
      <c r="AB112" s="255">
        <f t="shared" si="51"/>
        <v>0</v>
      </c>
      <c r="AC112" s="255">
        <f t="shared" si="51"/>
        <v>0</v>
      </c>
      <c r="AD112" s="255">
        <f t="shared" si="51"/>
        <v>0</v>
      </c>
      <c r="AE112" s="255">
        <f t="shared" si="51"/>
        <v>0</v>
      </c>
      <c r="AF112" s="255">
        <f t="shared" si="51"/>
        <v>0</v>
      </c>
      <c r="AG112" s="255">
        <f t="shared" si="51"/>
        <v>0</v>
      </c>
      <c r="AH112" s="255">
        <f t="shared" si="51"/>
        <v>0</v>
      </c>
      <c r="AI112" s="255">
        <f t="shared" si="51"/>
        <v>0</v>
      </c>
      <c r="AJ112" s="255">
        <f t="shared" si="51"/>
        <v>0</v>
      </c>
      <c r="AK112" s="255">
        <f t="shared" si="51"/>
        <v>0</v>
      </c>
      <c r="AL112" s="255">
        <f t="shared" si="51"/>
        <v>0</v>
      </c>
      <c r="AM112" s="255">
        <f t="shared" si="51"/>
        <v>0</v>
      </c>
      <c r="AN112" s="255">
        <f t="shared" si="51"/>
        <v>0</v>
      </c>
      <c r="AO112" s="255">
        <v>0</v>
      </c>
      <c r="AP112" s="255">
        <v>0</v>
      </c>
      <c r="AQ112" s="255">
        <v>0</v>
      </c>
      <c r="AR112" s="255">
        <v>0</v>
      </c>
      <c r="AS112" s="255">
        <v>0</v>
      </c>
      <c r="AT112" s="255">
        <v>0</v>
      </c>
      <c r="AU112" s="255">
        <v>0</v>
      </c>
      <c r="AV112" s="255">
        <v>0</v>
      </c>
      <c r="AW112" s="255">
        <v>0</v>
      </c>
      <c r="AX112" s="255">
        <v>0</v>
      </c>
      <c r="AY112" s="255">
        <v>0</v>
      </c>
      <c r="AZ112" s="255">
        <v>0</v>
      </c>
      <c r="BA112" s="255">
        <f t="shared" ref="BA112:BX112" si="52">SUM(BA113:BA117)</f>
        <v>0</v>
      </c>
      <c r="BB112" s="255">
        <f t="shared" si="52"/>
        <v>0</v>
      </c>
      <c r="BC112" s="255">
        <f t="shared" si="52"/>
        <v>0</v>
      </c>
      <c r="BD112" s="255">
        <f t="shared" si="52"/>
        <v>0</v>
      </c>
      <c r="BE112" s="255">
        <f t="shared" si="52"/>
        <v>0</v>
      </c>
      <c r="BF112" s="255">
        <f t="shared" si="52"/>
        <v>0</v>
      </c>
      <c r="BG112" s="255">
        <f t="shared" si="52"/>
        <v>0</v>
      </c>
      <c r="BH112" s="255">
        <f t="shared" si="52"/>
        <v>0</v>
      </c>
      <c r="BI112" s="255">
        <f t="shared" si="52"/>
        <v>0</v>
      </c>
      <c r="BJ112" s="255">
        <f t="shared" si="52"/>
        <v>0</v>
      </c>
      <c r="BK112" s="255">
        <f t="shared" si="52"/>
        <v>0</v>
      </c>
      <c r="BL112" s="255">
        <f t="shared" si="52"/>
        <v>0</v>
      </c>
      <c r="BM112" s="255">
        <f t="shared" si="52"/>
        <v>0</v>
      </c>
      <c r="BN112" s="255">
        <f t="shared" si="52"/>
        <v>0</v>
      </c>
      <c r="BO112" s="255">
        <f t="shared" si="52"/>
        <v>0</v>
      </c>
      <c r="BP112" s="255">
        <f t="shared" si="52"/>
        <v>0</v>
      </c>
      <c r="BQ112" s="255">
        <f t="shared" si="52"/>
        <v>0</v>
      </c>
      <c r="BR112" s="255">
        <f t="shared" si="52"/>
        <v>0</v>
      </c>
      <c r="BS112" s="255">
        <f t="shared" si="52"/>
        <v>0</v>
      </c>
      <c r="BT112" s="255">
        <f t="shared" si="52"/>
        <v>0</v>
      </c>
      <c r="BU112" s="255">
        <f t="shared" si="52"/>
        <v>0</v>
      </c>
      <c r="BV112" s="255">
        <f t="shared" si="52"/>
        <v>0</v>
      </c>
      <c r="BW112" s="255">
        <f t="shared" si="52"/>
        <v>0</v>
      </c>
      <c r="BX112" s="255">
        <f t="shared" si="52"/>
        <v>0</v>
      </c>
    </row>
    <row r="113" spans="1:76" x14ac:dyDescent="0.25">
      <c r="A113" s="256"/>
      <c r="B113" s="256"/>
      <c r="C113" s="293" t="s">
        <v>207</v>
      </c>
      <c r="D113" s="254" t="s">
        <v>208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16">
        <v>0</v>
      </c>
      <c r="AE113" s="16">
        <v>0</v>
      </c>
      <c r="AF113" s="16">
        <v>0</v>
      </c>
      <c r="AG113" s="16">
        <v>0</v>
      </c>
      <c r="AH113" s="16">
        <v>0</v>
      </c>
      <c r="AI113" s="16">
        <v>0</v>
      </c>
      <c r="AJ113" s="16">
        <v>0</v>
      </c>
      <c r="AK113" s="16">
        <v>0</v>
      </c>
      <c r="AL113" s="16">
        <v>0</v>
      </c>
      <c r="AM113" s="16">
        <v>0</v>
      </c>
      <c r="AN113" s="16">
        <v>0</v>
      </c>
      <c r="AO113" s="16">
        <v>0</v>
      </c>
      <c r="AP113" s="16">
        <v>0</v>
      </c>
      <c r="AQ113" s="16">
        <v>0</v>
      </c>
      <c r="AR113" s="16">
        <v>0</v>
      </c>
      <c r="AS113" s="16">
        <v>0</v>
      </c>
      <c r="AT113" s="16">
        <v>0</v>
      </c>
      <c r="AU113" s="16">
        <v>0</v>
      </c>
      <c r="AV113" s="16">
        <v>0</v>
      </c>
      <c r="AW113" s="16">
        <v>0</v>
      </c>
      <c r="AX113" s="16">
        <v>0</v>
      </c>
      <c r="AY113" s="16">
        <v>0</v>
      </c>
      <c r="AZ113" s="16">
        <v>0</v>
      </c>
      <c r="BA113" s="16">
        <v>0</v>
      </c>
      <c r="BB113" s="16">
        <v>0</v>
      </c>
      <c r="BC113" s="16">
        <v>0</v>
      </c>
      <c r="BD113" s="16">
        <v>0</v>
      </c>
      <c r="BE113" s="16">
        <v>0</v>
      </c>
      <c r="BF113" s="16">
        <v>0</v>
      </c>
      <c r="BG113" s="16">
        <v>0</v>
      </c>
      <c r="BH113" s="16">
        <v>0</v>
      </c>
      <c r="BI113" s="16">
        <v>0</v>
      </c>
      <c r="BJ113" s="16">
        <v>0</v>
      </c>
      <c r="BK113" s="16">
        <v>0</v>
      </c>
      <c r="BL113" s="16">
        <v>0</v>
      </c>
      <c r="BM113" s="16">
        <v>0</v>
      </c>
      <c r="BN113" s="16">
        <v>0</v>
      </c>
      <c r="BO113" s="16">
        <v>0</v>
      </c>
      <c r="BP113" s="16">
        <v>0</v>
      </c>
      <c r="BQ113" s="16">
        <v>0</v>
      </c>
      <c r="BR113" s="16">
        <v>0</v>
      </c>
      <c r="BS113" s="16">
        <v>0</v>
      </c>
      <c r="BT113" s="16">
        <v>0</v>
      </c>
      <c r="BU113" s="16">
        <v>0</v>
      </c>
      <c r="BV113" s="16">
        <v>0</v>
      </c>
      <c r="BW113" s="16">
        <v>0</v>
      </c>
      <c r="BX113" s="16">
        <v>0</v>
      </c>
    </row>
    <row r="114" spans="1:76" x14ac:dyDescent="0.25">
      <c r="A114" s="256"/>
      <c r="B114" s="256"/>
      <c r="C114" s="293"/>
      <c r="D114" s="254" t="s">
        <v>28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  <c r="V114" s="16">
        <v>0</v>
      </c>
      <c r="W114" s="16">
        <v>0</v>
      </c>
      <c r="X114" s="16">
        <v>0</v>
      </c>
      <c r="Y114" s="16">
        <v>0</v>
      </c>
      <c r="Z114" s="16">
        <v>0</v>
      </c>
      <c r="AA114" s="16">
        <v>0</v>
      </c>
      <c r="AB114" s="16">
        <v>0</v>
      </c>
      <c r="AC114" s="16">
        <v>0</v>
      </c>
      <c r="AD114" s="16">
        <v>0</v>
      </c>
      <c r="AE114" s="16">
        <v>0</v>
      </c>
      <c r="AF114" s="16">
        <v>0</v>
      </c>
      <c r="AG114" s="16">
        <v>0</v>
      </c>
      <c r="AH114" s="16">
        <v>0</v>
      </c>
      <c r="AI114" s="16">
        <v>0</v>
      </c>
      <c r="AJ114" s="16">
        <v>0</v>
      </c>
      <c r="AK114" s="16">
        <v>0</v>
      </c>
      <c r="AL114" s="16">
        <v>0</v>
      </c>
      <c r="AM114" s="16">
        <v>0</v>
      </c>
      <c r="AN114" s="16">
        <v>0</v>
      </c>
      <c r="AO114" s="16">
        <v>0</v>
      </c>
      <c r="AP114" s="16">
        <v>0</v>
      </c>
      <c r="AQ114" s="16">
        <v>0</v>
      </c>
      <c r="AR114" s="16">
        <v>0</v>
      </c>
      <c r="AS114" s="16">
        <v>0</v>
      </c>
      <c r="AT114" s="16">
        <v>0</v>
      </c>
      <c r="AU114" s="16">
        <v>0</v>
      </c>
      <c r="AV114" s="16">
        <v>0</v>
      </c>
      <c r="AW114" s="16">
        <v>0</v>
      </c>
      <c r="AX114" s="16">
        <v>0</v>
      </c>
      <c r="AY114" s="16">
        <v>0</v>
      </c>
      <c r="AZ114" s="16">
        <v>0</v>
      </c>
      <c r="BA114" s="16">
        <v>0</v>
      </c>
      <c r="BB114" s="16">
        <v>0</v>
      </c>
      <c r="BC114" s="16">
        <v>0</v>
      </c>
      <c r="BD114" s="16">
        <v>0</v>
      </c>
      <c r="BE114" s="16">
        <v>0</v>
      </c>
      <c r="BF114" s="16">
        <v>0</v>
      </c>
      <c r="BG114" s="16">
        <v>0</v>
      </c>
      <c r="BH114" s="16">
        <v>0</v>
      </c>
      <c r="BI114" s="16">
        <v>0</v>
      </c>
      <c r="BJ114" s="16">
        <v>0</v>
      </c>
      <c r="BK114" s="16">
        <v>0</v>
      </c>
      <c r="BL114" s="16">
        <v>0</v>
      </c>
      <c r="BM114" s="16">
        <v>0</v>
      </c>
      <c r="BN114" s="16">
        <v>0</v>
      </c>
      <c r="BO114" s="16">
        <v>0</v>
      </c>
      <c r="BP114" s="16">
        <v>0</v>
      </c>
      <c r="BQ114" s="16">
        <v>0</v>
      </c>
      <c r="BR114" s="16">
        <v>0</v>
      </c>
      <c r="BS114" s="16">
        <v>0</v>
      </c>
      <c r="BT114" s="16">
        <v>0</v>
      </c>
      <c r="BU114" s="16">
        <v>0</v>
      </c>
      <c r="BV114" s="16">
        <v>0</v>
      </c>
      <c r="BW114" s="16">
        <v>0</v>
      </c>
      <c r="BX114" s="16">
        <v>0</v>
      </c>
    </row>
    <row r="115" spans="1:76" x14ac:dyDescent="0.25">
      <c r="A115" s="256"/>
      <c r="B115" s="256"/>
      <c r="C115" s="293"/>
      <c r="D115" s="254" t="s">
        <v>182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0</v>
      </c>
      <c r="U115" s="16">
        <v>0</v>
      </c>
      <c r="V115" s="16">
        <v>0</v>
      </c>
      <c r="W115" s="16">
        <v>0</v>
      </c>
      <c r="X115" s="16">
        <v>0</v>
      </c>
      <c r="Y115" s="16">
        <v>0</v>
      </c>
      <c r="Z115" s="16">
        <v>0</v>
      </c>
      <c r="AA115" s="16">
        <v>0</v>
      </c>
      <c r="AB115" s="16">
        <v>0</v>
      </c>
      <c r="AC115" s="16">
        <v>0</v>
      </c>
      <c r="AD115" s="16">
        <v>0</v>
      </c>
      <c r="AE115" s="16">
        <v>0</v>
      </c>
      <c r="AF115" s="16">
        <v>0</v>
      </c>
      <c r="AG115" s="16">
        <v>0</v>
      </c>
      <c r="AH115" s="16">
        <v>0</v>
      </c>
      <c r="AI115" s="16">
        <v>0</v>
      </c>
      <c r="AJ115" s="16">
        <v>0</v>
      </c>
      <c r="AK115" s="16">
        <v>0</v>
      </c>
      <c r="AL115" s="16">
        <v>0</v>
      </c>
      <c r="AM115" s="16">
        <v>0</v>
      </c>
      <c r="AN115" s="16">
        <v>0</v>
      </c>
      <c r="AO115" s="16">
        <v>0</v>
      </c>
      <c r="AP115" s="16">
        <v>0</v>
      </c>
      <c r="AQ115" s="16">
        <v>0</v>
      </c>
      <c r="AR115" s="16">
        <v>0</v>
      </c>
      <c r="AS115" s="16">
        <v>0</v>
      </c>
      <c r="AT115" s="16">
        <v>0</v>
      </c>
      <c r="AU115" s="16">
        <v>0</v>
      </c>
      <c r="AV115" s="16">
        <v>0</v>
      </c>
      <c r="AW115" s="16">
        <v>0</v>
      </c>
      <c r="AX115" s="16">
        <v>0</v>
      </c>
      <c r="AY115" s="16">
        <v>0</v>
      </c>
      <c r="AZ115" s="16">
        <v>0</v>
      </c>
      <c r="BA115" s="16">
        <v>0</v>
      </c>
      <c r="BB115" s="16">
        <v>0</v>
      </c>
      <c r="BC115" s="16">
        <v>0</v>
      </c>
      <c r="BD115" s="16">
        <v>0</v>
      </c>
      <c r="BE115" s="16">
        <v>0</v>
      </c>
      <c r="BF115" s="16">
        <v>0</v>
      </c>
      <c r="BG115" s="16">
        <v>0</v>
      </c>
      <c r="BH115" s="16">
        <v>0</v>
      </c>
      <c r="BI115" s="16">
        <v>0</v>
      </c>
      <c r="BJ115" s="16">
        <v>0</v>
      </c>
      <c r="BK115" s="16">
        <v>0</v>
      </c>
      <c r="BL115" s="16">
        <v>0</v>
      </c>
      <c r="BM115" s="16">
        <v>0</v>
      </c>
      <c r="BN115" s="16">
        <v>0</v>
      </c>
      <c r="BO115" s="16">
        <v>0</v>
      </c>
      <c r="BP115" s="16">
        <v>0</v>
      </c>
      <c r="BQ115" s="16">
        <v>0</v>
      </c>
      <c r="BR115" s="16">
        <v>0</v>
      </c>
      <c r="BS115" s="16">
        <v>0</v>
      </c>
      <c r="BT115" s="16">
        <v>0</v>
      </c>
      <c r="BU115" s="16">
        <v>0</v>
      </c>
      <c r="BV115" s="16">
        <v>0</v>
      </c>
      <c r="BW115" s="16">
        <v>0</v>
      </c>
      <c r="BX115" s="16">
        <v>0</v>
      </c>
    </row>
    <row r="116" spans="1:76" x14ac:dyDescent="0.25">
      <c r="A116" s="256"/>
      <c r="B116" s="256"/>
      <c r="C116" s="293"/>
      <c r="D116" s="254" t="s">
        <v>209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16">
        <v>0</v>
      </c>
      <c r="AE116" s="16">
        <v>0</v>
      </c>
      <c r="AF116" s="16">
        <v>0</v>
      </c>
      <c r="AG116" s="16">
        <v>0</v>
      </c>
      <c r="AH116" s="16">
        <v>0</v>
      </c>
      <c r="AI116" s="16">
        <v>0</v>
      </c>
      <c r="AJ116" s="16">
        <v>0</v>
      </c>
      <c r="AK116" s="16">
        <v>0</v>
      </c>
      <c r="AL116" s="16">
        <v>0</v>
      </c>
      <c r="AM116" s="16">
        <v>0</v>
      </c>
      <c r="AN116" s="16">
        <v>0</v>
      </c>
      <c r="AO116" s="16">
        <v>0</v>
      </c>
      <c r="AP116" s="16">
        <v>0</v>
      </c>
      <c r="AQ116" s="16">
        <v>0</v>
      </c>
      <c r="AR116" s="16">
        <v>0</v>
      </c>
      <c r="AS116" s="16">
        <v>0</v>
      </c>
      <c r="AT116" s="16">
        <v>0</v>
      </c>
      <c r="AU116" s="16">
        <v>0</v>
      </c>
      <c r="AV116" s="16">
        <v>0</v>
      </c>
      <c r="AW116" s="16">
        <v>0</v>
      </c>
      <c r="AX116" s="16">
        <v>0</v>
      </c>
      <c r="AY116" s="16">
        <v>0</v>
      </c>
      <c r="AZ116" s="16">
        <v>0</v>
      </c>
      <c r="BA116" s="16">
        <v>0</v>
      </c>
      <c r="BB116" s="16">
        <v>0</v>
      </c>
      <c r="BC116" s="16">
        <v>0</v>
      </c>
      <c r="BD116" s="16">
        <v>0</v>
      </c>
      <c r="BE116" s="16">
        <v>0</v>
      </c>
      <c r="BF116" s="16">
        <v>0</v>
      </c>
      <c r="BG116" s="16">
        <v>0</v>
      </c>
      <c r="BH116" s="16">
        <v>0</v>
      </c>
      <c r="BI116" s="16">
        <v>0</v>
      </c>
      <c r="BJ116" s="16">
        <v>0</v>
      </c>
      <c r="BK116" s="16">
        <v>0</v>
      </c>
      <c r="BL116" s="16">
        <v>0</v>
      </c>
      <c r="BM116" s="16">
        <v>0</v>
      </c>
      <c r="BN116" s="16">
        <v>0</v>
      </c>
      <c r="BO116" s="16">
        <v>0</v>
      </c>
      <c r="BP116" s="16">
        <v>0</v>
      </c>
      <c r="BQ116" s="16">
        <v>0</v>
      </c>
      <c r="BR116" s="16">
        <v>0</v>
      </c>
      <c r="BS116" s="16">
        <v>0</v>
      </c>
      <c r="BT116" s="16">
        <v>0</v>
      </c>
      <c r="BU116" s="16">
        <v>0</v>
      </c>
      <c r="BV116" s="16">
        <v>0</v>
      </c>
      <c r="BW116" s="16">
        <v>0</v>
      </c>
      <c r="BX116" s="16">
        <v>0</v>
      </c>
    </row>
    <row r="117" spans="1:76" ht="25.5" x14ac:dyDescent="0.25">
      <c r="A117" s="256"/>
      <c r="B117" s="256"/>
      <c r="C117" s="293"/>
      <c r="D117" s="287" t="s">
        <v>210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  <c r="V117" s="16">
        <v>0</v>
      </c>
      <c r="W117" s="16">
        <v>0</v>
      </c>
      <c r="X117" s="16">
        <v>0</v>
      </c>
      <c r="Y117" s="16">
        <v>0</v>
      </c>
      <c r="Z117" s="16">
        <v>0</v>
      </c>
      <c r="AA117" s="16">
        <v>0</v>
      </c>
      <c r="AB117" s="16">
        <v>0</v>
      </c>
      <c r="AC117" s="16">
        <v>0</v>
      </c>
      <c r="AD117" s="16">
        <v>0</v>
      </c>
      <c r="AE117" s="16">
        <v>0</v>
      </c>
      <c r="AF117" s="16">
        <v>0</v>
      </c>
      <c r="AG117" s="16">
        <v>0</v>
      </c>
      <c r="AH117" s="16">
        <v>0</v>
      </c>
      <c r="AI117" s="16">
        <v>0</v>
      </c>
      <c r="AJ117" s="16">
        <v>0</v>
      </c>
      <c r="AK117" s="16">
        <v>0</v>
      </c>
      <c r="AL117" s="16">
        <v>0</v>
      </c>
      <c r="AM117" s="16">
        <v>0</v>
      </c>
      <c r="AN117" s="16">
        <v>0</v>
      </c>
      <c r="AO117" s="16">
        <v>0</v>
      </c>
      <c r="AP117" s="16">
        <v>0</v>
      </c>
      <c r="AQ117" s="16">
        <v>0</v>
      </c>
      <c r="AR117" s="16">
        <v>0</v>
      </c>
      <c r="AS117" s="16">
        <v>0</v>
      </c>
      <c r="AT117" s="16">
        <v>0</v>
      </c>
      <c r="AU117" s="16">
        <v>0</v>
      </c>
      <c r="AV117" s="16">
        <v>0</v>
      </c>
      <c r="AW117" s="16">
        <v>0</v>
      </c>
      <c r="AX117" s="16">
        <v>0</v>
      </c>
      <c r="AY117" s="16">
        <v>0</v>
      </c>
      <c r="AZ117" s="16">
        <v>0</v>
      </c>
      <c r="BA117" s="16">
        <v>0</v>
      </c>
      <c r="BB117" s="16">
        <v>0</v>
      </c>
      <c r="BC117" s="16">
        <v>0</v>
      </c>
      <c r="BD117" s="16">
        <v>0</v>
      </c>
      <c r="BE117" s="16">
        <v>0</v>
      </c>
      <c r="BF117" s="16">
        <v>0</v>
      </c>
      <c r="BG117" s="16">
        <v>0</v>
      </c>
      <c r="BH117" s="16">
        <v>0</v>
      </c>
      <c r="BI117" s="16">
        <v>0</v>
      </c>
      <c r="BJ117" s="16">
        <v>0</v>
      </c>
      <c r="BK117" s="16">
        <v>0</v>
      </c>
      <c r="BL117" s="16">
        <v>0</v>
      </c>
      <c r="BM117" s="16">
        <v>0</v>
      </c>
      <c r="BN117" s="16">
        <v>0</v>
      </c>
      <c r="BO117" s="16">
        <v>0</v>
      </c>
      <c r="BP117" s="16">
        <v>0</v>
      </c>
      <c r="BQ117" s="16">
        <v>0</v>
      </c>
      <c r="BR117" s="16">
        <v>0</v>
      </c>
      <c r="BS117" s="16">
        <v>0</v>
      </c>
      <c r="BT117" s="16">
        <v>0</v>
      </c>
      <c r="BU117" s="16">
        <v>0</v>
      </c>
      <c r="BV117" s="16">
        <v>0</v>
      </c>
      <c r="BW117" s="16">
        <v>0</v>
      </c>
      <c r="BX117" s="16">
        <v>0</v>
      </c>
    </row>
    <row r="118" spans="1:76" ht="33.75" customHeight="1" x14ac:dyDescent="0.25">
      <c r="A118" s="253">
        <v>19</v>
      </c>
      <c r="B118" s="253" t="s">
        <v>214</v>
      </c>
      <c r="C118" s="282" t="s">
        <v>206</v>
      </c>
      <c r="D118" s="283"/>
      <c r="E118" s="255">
        <f t="shared" ref="E118:AN118" si="53">SUM(E119:E123)</f>
        <v>0</v>
      </c>
      <c r="F118" s="255">
        <f t="shared" si="53"/>
        <v>0</v>
      </c>
      <c r="G118" s="255">
        <f t="shared" si="53"/>
        <v>0</v>
      </c>
      <c r="H118" s="255">
        <f t="shared" si="53"/>
        <v>0</v>
      </c>
      <c r="I118" s="255">
        <f t="shared" si="53"/>
        <v>0</v>
      </c>
      <c r="J118" s="255">
        <f t="shared" si="53"/>
        <v>0</v>
      </c>
      <c r="K118" s="255">
        <f t="shared" si="53"/>
        <v>0</v>
      </c>
      <c r="L118" s="255">
        <f t="shared" si="53"/>
        <v>0</v>
      </c>
      <c r="M118" s="255">
        <f t="shared" si="53"/>
        <v>0</v>
      </c>
      <c r="N118" s="255">
        <f t="shared" si="53"/>
        <v>0</v>
      </c>
      <c r="O118" s="255">
        <f t="shared" si="53"/>
        <v>0</v>
      </c>
      <c r="P118" s="255">
        <f t="shared" si="53"/>
        <v>0</v>
      </c>
      <c r="Q118" s="255">
        <f t="shared" si="53"/>
        <v>0</v>
      </c>
      <c r="R118" s="255">
        <f t="shared" si="53"/>
        <v>0</v>
      </c>
      <c r="S118" s="255">
        <f t="shared" si="53"/>
        <v>0</v>
      </c>
      <c r="T118" s="255">
        <f t="shared" si="53"/>
        <v>0</v>
      </c>
      <c r="U118" s="255">
        <f t="shared" si="53"/>
        <v>0</v>
      </c>
      <c r="V118" s="255">
        <f t="shared" si="53"/>
        <v>0</v>
      </c>
      <c r="W118" s="255">
        <f t="shared" si="53"/>
        <v>0</v>
      </c>
      <c r="X118" s="255">
        <f t="shared" si="53"/>
        <v>0</v>
      </c>
      <c r="Y118" s="255">
        <f t="shared" si="53"/>
        <v>0</v>
      </c>
      <c r="Z118" s="255">
        <f t="shared" si="53"/>
        <v>0</v>
      </c>
      <c r="AA118" s="255">
        <f t="shared" si="53"/>
        <v>0</v>
      </c>
      <c r="AB118" s="255">
        <f t="shared" si="53"/>
        <v>0</v>
      </c>
      <c r="AC118" s="255">
        <f t="shared" si="53"/>
        <v>0</v>
      </c>
      <c r="AD118" s="255">
        <f t="shared" si="53"/>
        <v>0</v>
      </c>
      <c r="AE118" s="255">
        <f t="shared" si="53"/>
        <v>0</v>
      </c>
      <c r="AF118" s="255">
        <f t="shared" si="53"/>
        <v>0</v>
      </c>
      <c r="AG118" s="255">
        <f t="shared" si="53"/>
        <v>0</v>
      </c>
      <c r="AH118" s="255">
        <f t="shared" si="53"/>
        <v>0</v>
      </c>
      <c r="AI118" s="255">
        <f t="shared" si="53"/>
        <v>0</v>
      </c>
      <c r="AJ118" s="255">
        <f t="shared" si="53"/>
        <v>0</v>
      </c>
      <c r="AK118" s="255">
        <f t="shared" si="53"/>
        <v>0</v>
      </c>
      <c r="AL118" s="255">
        <f t="shared" si="53"/>
        <v>0</v>
      </c>
      <c r="AM118" s="255">
        <f t="shared" si="53"/>
        <v>0</v>
      </c>
      <c r="AN118" s="255">
        <f t="shared" si="53"/>
        <v>0</v>
      </c>
      <c r="AO118" s="255">
        <v>0</v>
      </c>
      <c r="AP118" s="255">
        <v>0</v>
      </c>
      <c r="AQ118" s="255">
        <v>0</v>
      </c>
      <c r="AR118" s="255">
        <v>0</v>
      </c>
      <c r="AS118" s="255">
        <v>0</v>
      </c>
      <c r="AT118" s="255">
        <v>0</v>
      </c>
      <c r="AU118" s="255">
        <v>0</v>
      </c>
      <c r="AV118" s="255">
        <v>0</v>
      </c>
      <c r="AW118" s="255">
        <v>0</v>
      </c>
      <c r="AX118" s="255">
        <v>0</v>
      </c>
      <c r="AY118" s="255">
        <v>0</v>
      </c>
      <c r="AZ118" s="255">
        <v>25</v>
      </c>
      <c r="BA118" s="255">
        <f t="shared" ref="BA118:BX118" si="54">SUM(BA119:BA123)</f>
        <v>15</v>
      </c>
      <c r="BB118" s="255">
        <f t="shared" si="54"/>
        <v>6</v>
      </c>
      <c r="BC118" s="255">
        <f t="shared" si="54"/>
        <v>3</v>
      </c>
      <c r="BD118" s="255">
        <f t="shared" si="54"/>
        <v>0</v>
      </c>
      <c r="BE118" s="255">
        <f t="shared" si="54"/>
        <v>20</v>
      </c>
      <c r="BF118" s="255">
        <f t="shared" si="54"/>
        <v>3</v>
      </c>
      <c r="BG118" s="255">
        <f t="shared" si="54"/>
        <v>15</v>
      </c>
      <c r="BH118" s="255">
        <f t="shared" si="54"/>
        <v>0</v>
      </c>
      <c r="BI118" s="255">
        <f t="shared" si="54"/>
        <v>0</v>
      </c>
      <c r="BJ118" s="255">
        <f t="shared" si="54"/>
        <v>26</v>
      </c>
      <c r="BK118" s="255">
        <f t="shared" si="54"/>
        <v>27</v>
      </c>
      <c r="BL118" s="255">
        <f t="shared" si="54"/>
        <v>25</v>
      </c>
      <c r="BM118" s="255">
        <f t="shared" si="54"/>
        <v>15</v>
      </c>
      <c r="BN118" s="255">
        <f t="shared" si="54"/>
        <v>40</v>
      </c>
      <c r="BO118" s="255">
        <f t="shared" si="54"/>
        <v>72</v>
      </c>
      <c r="BP118" s="255">
        <f t="shared" si="54"/>
        <v>0</v>
      </c>
      <c r="BQ118" s="255">
        <f t="shared" si="54"/>
        <v>0</v>
      </c>
      <c r="BR118" s="255">
        <f t="shared" si="54"/>
        <v>0</v>
      </c>
      <c r="BS118" s="255">
        <f t="shared" si="54"/>
        <v>0</v>
      </c>
      <c r="BT118" s="255">
        <f t="shared" si="54"/>
        <v>0</v>
      </c>
      <c r="BU118" s="255">
        <f t="shared" si="54"/>
        <v>0</v>
      </c>
      <c r="BV118" s="255">
        <f t="shared" si="54"/>
        <v>0</v>
      </c>
      <c r="BW118" s="255">
        <f t="shared" si="54"/>
        <v>0</v>
      </c>
      <c r="BX118" s="255">
        <f t="shared" si="54"/>
        <v>0</v>
      </c>
    </row>
    <row r="119" spans="1:76" x14ac:dyDescent="0.25">
      <c r="A119" s="256"/>
      <c r="B119" s="256"/>
      <c r="C119" s="293" t="s">
        <v>207</v>
      </c>
      <c r="D119" s="254" t="s">
        <v>208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6">
        <v>0</v>
      </c>
      <c r="AB119" s="16">
        <v>0</v>
      </c>
      <c r="AC119" s="16">
        <v>0</v>
      </c>
      <c r="AD119" s="16">
        <v>0</v>
      </c>
      <c r="AE119" s="16">
        <v>0</v>
      </c>
      <c r="AF119" s="16">
        <v>0</v>
      </c>
      <c r="AG119" s="16">
        <v>0</v>
      </c>
      <c r="AH119" s="16">
        <v>0</v>
      </c>
      <c r="AI119" s="16">
        <v>0</v>
      </c>
      <c r="AJ119" s="16">
        <v>0</v>
      </c>
      <c r="AK119" s="16">
        <v>0</v>
      </c>
      <c r="AL119" s="16">
        <v>0</v>
      </c>
      <c r="AM119" s="16">
        <v>0</v>
      </c>
      <c r="AN119" s="16">
        <v>0</v>
      </c>
      <c r="AO119" s="16">
        <v>0</v>
      </c>
      <c r="AP119" s="16">
        <v>0</v>
      </c>
      <c r="AQ119" s="16">
        <v>0</v>
      </c>
      <c r="AR119" s="16">
        <v>0</v>
      </c>
      <c r="AS119" s="16">
        <v>0</v>
      </c>
      <c r="AT119" s="16">
        <v>0</v>
      </c>
      <c r="AU119" s="16">
        <v>0</v>
      </c>
      <c r="AV119" s="16">
        <v>0</v>
      </c>
      <c r="AW119" s="16">
        <v>0</v>
      </c>
      <c r="AX119" s="16">
        <v>0</v>
      </c>
      <c r="AY119" s="16">
        <v>0</v>
      </c>
      <c r="AZ119" s="16">
        <v>0</v>
      </c>
      <c r="BA119" s="16">
        <v>2</v>
      </c>
      <c r="BB119" s="16">
        <v>2</v>
      </c>
      <c r="BC119" s="16">
        <v>3</v>
      </c>
      <c r="BD119" s="16">
        <v>0</v>
      </c>
      <c r="BE119" s="16">
        <v>10</v>
      </c>
      <c r="BF119" s="16">
        <v>3</v>
      </c>
      <c r="BG119" s="16">
        <v>5</v>
      </c>
      <c r="BH119" s="16">
        <v>0</v>
      </c>
      <c r="BI119" s="16">
        <v>0</v>
      </c>
      <c r="BJ119" s="16">
        <v>4</v>
      </c>
      <c r="BK119" s="16">
        <v>5</v>
      </c>
      <c r="BL119" s="16">
        <v>6</v>
      </c>
      <c r="BM119" s="16">
        <v>3</v>
      </c>
      <c r="BN119" s="16">
        <v>6</v>
      </c>
      <c r="BO119" s="16">
        <v>6</v>
      </c>
      <c r="BP119" s="16"/>
      <c r="BQ119" s="16"/>
      <c r="BR119" s="16"/>
      <c r="BS119" s="16"/>
      <c r="BT119" s="16"/>
      <c r="BU119" s="16"/>
      <c r="BV119" s="16"/>
      <c r="BW119" s="16"/>
      <c r="BX119" s="16"/>
    </row>
    <row r="120" spans="1:76" x14ac:dyDescent="0.25">
      <c r="A120" s="256"/>
      <c r="B120" s="256"/>
      <c r="C120" s="293"/>
      <c r="D120" s="254" t="s">
        <v>28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  <c r="V120" s="16">
        <v>0</v>
      </c>
      <c r="W120" s="16">
        <v>0</v>
      </c>
      <c r="X120" s="16">
        <v>0</v>
      </c>
      <c r="Y120" s="16">
        <v>0</v>
      </c>
      <c r="Z120" s="16">
        <v>0</v>
      </c>
      <c r="AA120" s="16">
        <v>0</v>
      </c>
      <c r="AB120" s="16">
        <v>0</v>
      </c>
      <c r="AC120" s="16">
        <v>0</v>
      </c>
      <c r="AD120" s="16">
        <v>0</v>
      </c>
      <c r="AE120" s="16">
        <v>0</v>
      </c>
      <c r="AF120" s="16">
        <v>0</v>
      </c>
      <c r="AG120" s="16">
        <v>0</v>
      </c>
      <c r="AH120" s="16">
        <v>0</v>
      </c>
      <c r="AI120" s="16">
        <v>0</v>
      </c>
      <c r="AJ120" s="16">
        <v>0</v>
      </c>
      <c r="AK120" s="16">
        <v>0</v>
      </c>
      <c r="AL120" s="16">
        <v>0</v>
      </c>
      <c r="AM120" s="16">
        <v>0</v>
      </c>
      <c r="AN120" s="16">
        <v>0</v>
      </c>
      <c r="AO120" s="16">
        <v>0</v>
      </c>
      <c r="AP120" s="16">
        <v>0</v>
      </c>
      <c r="AQ120" s="16">
        <v>0</v>
      </c>
      <c r="AR120" s="16">
        <v>0</v>
      </c>
      <c r="AS120" s="16">
        <v>0</v>
      </c>
      <c r="AT120" s="16">
        <v>0</v>
      </c>
      <c r="AU120" s="16">
        <v>0</v>
      </c>
      <c r="AV120" s="16">
        <v>0</v>
      </c>
      <c r="AW120" s="16">
        <v>0</v>
      </c>
      <c r="AX120" s="16">
        <v>0</v>
      </c>
      <c r="AY120" s="16">
        <v>0</v>
      </c>
      <c r="AZ120" s="16">
        <v>0</v>
      </c>
      <c r="BA120" s="16">
        <v>7</v>
      </c>
      <c r="BB120" s="16">
        <v>4</v>
      </c>
      <c r="BC120" s="16">
        <v>0</v>
      </c>
      <c r="BD120" s="16">
        <v>0</v>
      </c>
      <c r="BE120" s="16">
        <v>10</v>
      </c>
      <c r="BF120" s="16">
        <v>0</v>
      </c>
      <c r="BG120" s="16">
        <v>10</v>
      </c>
      <c r="BH120" s="16">
        <v>0</v>
      </c>
      <c r="BI120" s="16">
        <v>0</v>
      </c>
      <c r="BJ120" s="16">
        <v>9</v>
      </c>
      <c r="BK120" s="16">
        <v>7</v>
      </c>
      <c r="BL120" s="16">
        <v>8</v>
      </c>
      <c r="BM120" s="16">
        <v>7</v>
      </c>
      <c r="BN120" s="16">
        <v>5</v>
      </c>
      <c r="BO120" s="16">
        <v>17</v>
      </c>
      <c r="BP120" s="16"/>
      <c r="BQ120" s="16"/>
      <c r="BR120" s="16"/>
      <c r="BS120" s="16"/>
      <c r="BT120" s="16"/>
      <c r="BU120" s="16"/>
      <c r="BV120" s="16"/>
      <c r="BW120" s="16"/>
      <c r="BX120" s="16"/>
    </row>
    <row r="121" spans="1:76" x14ac:dyDescent="0.25">
      <c r="A121" s="256"/>
      <c r="B121" s="256"/>
      <c r="C121" s="293"/>
      <c r="D121" s="254" t="s">
        <v>182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  <c r="V121" s="16">
        <v>0</v>
      </c>
      <c r="W121" s="16">
        <v>0</v>
      </c>
      <c r="X121" s="16">
        <v>0</v>
      </c>
      <c r="Y121" s="16">
        <v>0</v>
      </c>
      <c r="Z121" s="16">
        <v>0</v>
      </c>
      <c r="AA121" s="16">
        <v>0</v>
      </c>
      <c r="AB121" s="16">
        <v>0</v>
      </c>
      <c r="AC121" s="16">
        <v>0</v>
      </c>
      <c r="AD121" s="16">
        <v>0</v>
      </c>
      <c r="AE121" s="16">
        <v>0</v>
      </c>
      <c r="AF121" s="16">
        <v>0</v>
      </c>
      <c r="AG121" s="16">
        <v>0</v>
      </c>
      <c r="AH121" s="16">
        <v>0</v>
      </c>
      <c r="AI121" s="16">
        <v>0</v>
      </c>
      <c r="AJ121" s="16">
        <v>0</v>
      </c>
      <c r="AK121" s="16">
        <v>0</v>
      </c>
      <c r="AL121" s="16">
        <v>0</v>
      </c>
      <c r="AM121" s="16">
        <v>0</v>
      </c>
      <c r="AN121" s="16">
        <v>0</v>
      </c>
      <c r="AO121" s="16">
        <v>0</v>
      </c>
      <c r="AP121" s="16">
        <v>0</v>
      </c>
      <c r="AQ121" s="16">
        <v>0</v>
      </c>
      <c r="AR121" s="16">
        <v>0</v>
      </c>
      <c r="AS121" s="16">
        <v>0</v>
      </c>
      <c r="AT121" s="16">
        <v>0</v>
      </c>
      <c r="AU121" s="16">
        <v>0</v>
      </c>
      <c r="AV121" s="16">
        <v>0</v>
      </c>
      <c r="AW121" s="16">
        <v>0</v>
      </c>
      <c r="AX121" s="16">
        <v>0</v>
      </c>
      <c r="AY121" s="16">
        <v>0</v>
      </c>
      <c r="AZ121" s="16">
        <v>10</v>
      </c>
      <c r="BA121" s="16">
        <v>6</v>
      </c>
      <c r="BB121" s="16">
        <v>0</v>
      </c>
      <c r="BC121" s="16">
        <v>0</v>
      </c>
      <c r="BD121" s="16">
        <v>0</v>
      </c>
      <c r="BE121" s="16">
        <v>0</v>
      </c>
      <c r="BF121" s="16">
        <v>0</v>
      </c>
      <c r="BG121" s="16">
        <v>0</v>
      </c>
      <c r="BH121" s="16">
        <v>0</v>
      </c>
      <c r="BI121" s="16">
        <v>0</v>
      </c>
      <c r="BJ121" s="16">
        <v>13</v>
      </c>
      <c r="BK121" s="16">
        <v>15</v>
      </c>
      <c r="BL121" s="16">
        <v>11</v>
      </c>
      <c r="BM121" s="16">
        <v>5</v>
      </c>
      <c r="BN121" s="16">
        <v>8</v>
      </c>
      <c r="BO121" s="16">
        <v>49</v>
      </c>
      <c r="BP121" s="16"/>
      <c r="BQ121" s="16"/>
      <c r="BR121" s="16"/>
      <c r="BS121" s="16"/>
      <c r="BT121" s="16"/>
      <c r="BU121" s="16"/>
      <c r="BV121" s="16"/>
      <c r="BW121" s="16"/>
      <c r="BX121" s="16"/>
    </row>
    <row r="122" spans="1:76" x14ac:dyDescent="0.25">
      <c r="A122" s="256"/>
      <c r="B122" s="256"/>
      <c r="C122" s="293"/>
      <c r="D122" s="254" t="s">
        <v>209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  <c r="V122" s="16">
        <v>0</v>
      </c>
      <c r="W122" s="16">
        <v>0</v>
      </c>
      <c r="X122" s="16">
        <v>0</v>
      </c>
      <c r="Y122" s="16">
        <v>0</v>
      </c>
      <c r="Z122" s="16">
        <v>0</v>
      </c>
      <c r="AA122" s="16">
        <v>0</v>
      </c>
      <c r="AB122" s="16">
        <v>0</v>
      </c>
      <c r="AC122" s="16">
        <v>0</v>
      </c>
      <c r="AD122" s="16">
        <v>0</v>
      </c>
      <c r="AE122" s="16">
        <v>0</v>
      </c>
      <c r="AF122" s="16">
        <v>0</v>
      </c>
      <c r="AG122" s="16">
        <v>0</v>
      </c>
      <c r="AH122" s="16">
        <v>0</v>
      </c>
      <c r="AI122" s="16">
        <v>0</v>
      </c>
      <c r="AJ122" s="16">
        <v>0</v>
      </c>
      <c r="AK122" s="16">
        <v>0</v>
      </c>
      <c r="AL122" s="16">
        <v>0</v>
      </c>
      <c r="AM122" s="16">
        <v>0</v>
      </c>
      <c r="AN122" s="16">
        <v>0</v>
      </c>
      <c r="AO122" s="16">
        <v>0</v>
      </c>
      <c r="AP122" s="16">
        <v>0</v>
      </c>
      <c r="AQ122" s="16">
        <v>0</v>
      </c>
      <c r="AR122" s="16">
        <v>0</v>
      </c>
      <c r="AS122" s="16">
        <v>0</v>
      </c>
      <c r="AT122" s="16">
        <v>0</v>
      </c>
      <c r="AU122" s="16">
        <v>0</v>
      </c>
      <c r="AV122" s="16">
        <v>0</v>
      </c>
      <c r="AW122" s="16">
        <v>0</v>
      </c>
      <c r="AX122" s="16">
        <v>0</v>
      </c>
      <c r="AY122" s="16">
        <v>0</v>
      </c>
      <c r="AZ122" s="16">
        <v>15</v>
      </c>
      <c r="BA122" s="16">
        <v>0</v>
      </c>
      <c r="BB122" s="16">
        <v>0</v>
      </c>
      <c r="BC122" s="16">
        <v>0</v>
      </c>
      <c r="BD122" s="16">
        <v>0</v>
      </c>
      <c r="BE122" s="16">
        <v>0</v>
      </c>
      <c r="BF122" s="16">
        <v>0</v>
      </c>
      <c r="BG122" s="16">
        <v>0</v>
      </c>
      <c r="BH122" s="16">
        <v>0</v>
      </c>
      <c r="BI122" s="16">
        <v>0</v>
      </c>
      <c r="BJ122" s="16">
        <v>0</v>
      </c>
      <c r="BK122" s="16">
        <v>0</v>
      </c>
      <c r="BL122" s="16">
        <v>0</v>
      </c>
      <c r="BM122" s="16">
        <v>0</v>
      </c>
      <c r="BN122" s="16">
        <v>21</v>
      </c>
      <c r="BO122" s="16">
        <v>0</v>
      </c>
      <c r="BP122" s="16"/>
      <c r="BQ122" s="16"/>
      <c r="BR122" s="16"/>
      <c r="BS122" s="16"/>
      <c r="BT122" s="16"/>
      <c r="BU122" s="16"/>
      <c r="BV122" s="16"/>
      <c r="BW122" s="16"/>
      <c r="BX122" s="16"/>
    </row>
    <row r="123" spans="1:76" ht="25.5" x14ac:dyDescent="0.25">
      <c r="A123" s="258"/>
      <c r="B123" s="258"/>
      <c r="C123" s="293"/>
      <c r="D123" s="287" t="s">
        <v>210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S123" s="16">
        <v>0</v>
      </c>
      <c r="T123" s="16">
        <v>0</v>
      </c>
      <c r="U123" s="16">
        <v>0</v>
      </c>
      <c r="V123" s="16">
        <v>0</v>
      </c>
      <c r="W123" s="16">
        <v>0</v>
      </c>
      <c r="X123" s="16">
        <v>0</v>
      </c>
      <c r="Y123" s="16">
        <v>0</v>
      </c>
      <c r="Z123" s="16">
        <v>0</v>
      </c>
      <c r="AA123" s="16">
        <v>0</v>
      </c>
      <c r="AB123" s="16">
        <v>0</v>
      </c>
      <c r="AC123" s="16">
        <v>0</v>
      </c>
      <c r="AD123" s="16">
        <v>0</v>
      </c>
      <c r="AE123" s="16">
        <v>0</v>
      </c>
      <c r="AF123" s="16">
        <v>0</v>
      </c>
      <c r="AG123" s="16">
        <v>0</v>
      </c>
      <c r="AH123" s="16">
        <v>0</v>
      </c>
      <c r="AI123" s="16">
        <v>0</v>
      </c>
      <c r="AJ123" s="16">
        <v>0</v>
      </c>
      <c r="AK123" s="16">
        <v>0</v>
      </c>
      <c r="AL123" s="16">
        <v>0</v>
      </c>
      <c r="AM123" s="16">
        <v>0</v>
      </c>
      <c r="AN123" s="16">
        <v>0</v>
      </c>
      <c r="AO123" s="16">
        <v>0</v>
      </c>
      <c r="AP123" s="16">
        <v>0</v>
      </c>
      <c r="AQ123" s="16">
        <v>0</v>
      </c>
      <c r="AR123" s="16">
        <v>0</v>
      </c>
      <c r="AS123" s="16">
        <v>0</v>
      </c>
      <c r="AT123" s="16">
        <v>0</v>
      </c>
      <c r="AU123" s="16">
        <v>0</v>
      </c>
      <c r="AV123" s="16">
        <v>0</v>
      </c>
      <c r="AW123" s="16">
        <v>0</v>
      </c>
      <c r="AX123" s="16">
        <v>0</v>
      </c>
      <c r="AY123" s="16">
        <v>0</v>
      </c>
      <c r="AZ123" s="16">
        <v>0</v>
      </c>
      <c r="BA123" s="16">
        <v>0</v>
      </c>
      <c r="BB123" s="16">
        <v>0</v>
      </c>
      <c r="BC123" s="16">
        <v>0</v>
      </c>
      <c r="BD123" s="16">
        <v>0</v>
      </c>
      <c r="BE123" s="16">
        <v>0</v>
      </c>
      <c r="BF123" s="16">
        <v>0</v>
      </c>
      <c r="BG123" s="16">
        <v>0</v>
      </c>
      <c r="BH123" s="16">
        <v>0</v>
      </c>
      <c r="BI123" s="16">
        <v>0</v>
      </c>
      <c r="BJ123" s="16">
        <v>0</v>
      </c>
      <c r="BK123" s="16">
        <v>0</v>
      </c>
      <c r="BL123" s="16">
        <v>0</v>
      </c>
      <c r="BM123" s="16">
        <v>0</v>
      </c>
      <c r="BN123" s="16">
        <v>0</v>
      </c>
      <c r="BO123" s="16">
        <v>0</v>
      </c>
      <c r="BP123" s="16"/>
      <c r="BQ123" s="16"/>
      <c r="BR123" s="16"/>
      <c r="BS123" s="16"/>
      <c r="BT123" s="16"/>
      <c r="BU123" s="16"/>
      <c r="BV123" s="16"/>
      <c r="BW123" s="16"/>
      <c r="BX123" s="16"/>
    </row>
    <row r="124" spans="1:76" x14ac:dyDescent="0.25">
      <c r="A124" s="272"/>
      <c r="B124" s="272" t="s">
        <v>178</v>
      </c>
      <c r="C124" s="282" t="s">
        <v>206</v>
      </c>
      <c r="D124" s="283"/>
      <c r="E124" s="255">
        <f t="shared" ref="E124:AZ124" si="55">SUM(E125:E129)</f>
        <v>4.7894736842105257</v>
      </c>
      <c r="F124" s="255">
        <f t="shared" si="55"/>
        <v>0.42105263157894735</v>
      </c>
      <c r="G124" s="255">
        <f t="shared" si="55"/>
        <v>8.3684210526315788</v>
      </c>
      <c r="H124" s="255">
        <f t="shared" si="55"/>
        <v>8.4210526315789469</v>
      </c>
      <c r="I124" s="255">
        <f t="shared" si="55"/>
        <v>5.4210526315789469</v>
      </c>
      <c r="J124" s="255">
        <f t="shared" si="55"/>
        <v>3.6315789473684208</v>
      </c>
      <c r="K124" s="255">
        <f t="shared" si="55"/>
        <v>3.2105263157894735</v>
      </c>
      <c r="L124" s="255">
        <f t="shared" si="55"/>
        <v>2.6315789473684212</v>
      </c>
      <c r="M124" s="255">
        <f t="shared" si="55"/>
        <v>6.7894736842105257</v>
      </c>
      <c r="N124" s="255">
        <f t="shared" si="55"/>
        <v>12</v>
      </c>
      <c r="O124" s="255">
        <f t="shared" si="55"/>
        <v>8.5789473684210531</v>
      </c>
      <c r="P124" s="255">
        <f t="shared" si="55"/>
        <v>6.1052631578947363</v>
      </c>
      <c r="Q124" s="255">
        <f t="shared" si="55"/>
        <v>10.947368421052632</v>
      </c>
      <c r="R124" s="255">
        <f t="shared" si="55"/>
        <v>7.7894736842105257</v>
      </c>
      <c r="S124" s="255">
        <f t="shared" si="55"/>
        <v>11.263157894736842</v>
      </c>
      <c r="T124" s="255">
        <f t="shared" si="55"/>
        <v>11.157894736842106</v>
      </c>
      <c r="U124" s="255">
        <f t="shared" si="55"/>
        <v>11.631578947368421</v>
      </c>
      <c r="V124" s="255">
        <f t="shared" si="55"/>
        <v>14.842105263157894</v>
      </c>
      <c r="W124" s="255">
        <f t="shared" si="55"/>
        <v>5.7368421052631584</v>
      </c>
      <c r="X124" s="255">
        <f t="shared" si="55"/>
        <v>9.1578947368421044</v>
      </c>
      <c r="Y124" s="255">
        <f t="shared" si="55"/>
        <v>10.684210526315789</v>
      </c>
      <c r="Z124" s="255">
        <f t="shared" si="55"/>
        <v>14.789473684210527</v>
      </c>
      <c r="AA124" s="255">
        <f t="shared" si="55"/>
        <v>7.7894736842105257</v>
      </c>
      <c r="AB124" s="255">
        <f t="shared" si="55"/>
        <v>8.2631578947368425</v>
      </c>
      <c r="AC124" s="255">
        <f t="shared" si="55"/>
        <v>10.052631578947368</v>
      </c>
      <c r="AD124" s="255">
        <f t="shared" si="55"/>
        <v>15.473684210526317</v>
      </c>
      <c r="AE124" s="255">
        <f t="shared" si="55"/>
        <v>18.578947368421051</v>
      </c>
      <c r="AF124" s="255">
        <f t="shared" si="55"/>
        <v>12</v>
      </c>
      <c r="AG124" s="255">
        <f t="shared" si="55"/>
        <v>11.05263157894737</v>
      </c>
      <c r="AH124" s="255">
        <f t="shared" si="55"/>
        <v>10.684210526315791</v>
      </c>
      <c r="AI124" s="255">
        <f t="shared" si="55"/>
        <v>3.5789473684210522</v>
      </c>
      <c r="AJ124" s="255">
        <f t="shared" si="55"/>
        <v>14.94736842105263</v>
      </c>
      <c r="AK124" s="255">
        <f t="shared" si="55"/>
        <v>13.210526315789473</v>
      </c>
      <c r="AL124" s="255">
        <f t="shared" si="55"/>
        <v>7.8421052631578956</v>
      </c>
      <c r="AM124" s="255">
        <f t="shared" si="55"/>
        <v>7.4736842105263159</v>
      </c>
      <c r="AN124" s="255">
        <f t="shared" si="55"/>
        <v>7.1052631578947372</v>
      </c>
      <c r="AO124" s="255">
        <f t="shared" si="55"/>
        <v>16.315789473684209</v>
      </c>
      <c r="AP124" s="255">
        <f t="shared" si="55"/>
        <v>3.8947368421052633</v>
      </c>
      <c r="AQ124" s="255">
        <f t="shared" si="55"/>
        <v>0.52631578947368418</v>
      </c>
      <c r="AR124" s="255">
        <f t="shared" si="55"/>
        <v>5.1052631578947372</v>
      </c>
      <c r="AS124" s="255">
        <f t="shared" si="55"/>
        <v>7</v>
      </c>
      <c r="AT124" s="255">
        <f t="shared" si="55"/>
        <v>4.6842105263157894</v>
      </c>
      <c r="AU124" s="255">
        <f t="shared" si="55"/>
        <v>7.3157894736842106</v>
      </c>
      <c r="AV124" s="255">
        <f t="shared" si="55"/>
        <v>8.8421052631578956</v>
      </c>
      <c r="AW124" s="255">
        <f t="shared" si="55"/>
        <v>9.4210526315789469</v>
      </c>
      <c r="AX124" s="255">
        <f t="shared" si="55"/>
        <v>6.4736842105263159</v>
      </c>
      <c r="AY124" s="255">
        <f t="shared" si="55"/>
        <v>3.1052631578947372</v>
      </c>
      <c r="AZ124" s="255">
        <f t="shared" si="55"/>
        <v>4.6315789473684212</v>
      </c>
      <c r="BA124" s="255">
        <f>SUM(BA125:BA129)</f>
        <v>5.6315789473684212</v>
      </c>
      <c r="BB124" s="255">
        <f t="shared" ref="BB124:BX124" si="56">SUM(BB125:BB129)</f>
        <v>8.4210526315789469</v>
      </c>
      <c r="BC124" s="255">
        <f t="shared" si="56"/>
        <v>1.263157894736842</v>
      </c>
      <c r="BD124" s="255">
        <f t="shared" si="56"/>
        <v>0.42105263157894735</v>
      </c>
      <c r="BE124" s="255">
        <f t="shared" si="56"/>
        <v>2.9473684210526319</v>
      </c>
      <c r="BF124" s="255">
        <f t="shared" si="56"/>
        <v>2.3684210526315788</v>
      </c>
      <c r="BG124" s="255">
        <f t="shared" si="56"/>
        <v>5.5789473684210522</v>
      </c>
      <c r="BH124" s="255">
        <f t="shared" si="56"/>
        <v>4.0526315789473681</v>
      </c>
      <c r="BI124" s="255">
        <f t="shared" si="56"/>
        <v>3.1578947368421053</v>
      </c>
      <c r="BJ124" s="255">
        <f t="shared" si="56"/>
        <v>6.4649122807017543</v>
      </c>
      <c r="BK124" s="255">
        <f t="shared" si="56"/>
        <v>11.736842105263158</v>
      </c>
      <c r="BL124" s="255">
        <f t="shared" si="56"/>
        <v>11.105263157894736</v>
      </c>
      <c r="BM124" s="255">
        <f t="shared" si="56"/>
        <v>14.105263157894736</v>
      </c>
      <c r="BN124" s="255">
        <f t="shared" si="56"/>
        <v>13.578947368421053</v>
      </c>
      <c r="BO124" s="255">
        <f t="shared" si="56"/>
        <v>27.473684210526319</v>
      </c>
      <c r="BP124" s="255">
        <f t="shared" si="56"/>
        <v>0</v>
      </c>
      <c r="BQ124" s="255">
        <f t="shared" si="56"/>
        <v>0</v>
      </c>
      <c r="BR124" s="255">
        <f t="shared" si="56"/>
        <v>0</v>
      </c>
      <c r="BS124" s="255">
        <f t="shared" si="56"/>
        <v>0</v>
      </c>
      <c r="BT124" s="255">
        <f t="shared" si="56"/>
        <v>0</v>
      </c>
      <c r="BU124" s="255">
        <f t="shared" si="56"/>
        <v>0</v>
      </c>
      <c r="BV124" s="255">
        <f t="shared" si="56"/>
        <v>0</v>
      </c>
      <c r="BW124" s="255">
        <f t="shared" si="56"/>
        <v>0</v>
      </c>
      <c r="BX124" s="255">
        <f t="shared" si="56"/>
        <v>0</v>
      </c>
    </row>
    <row r="125" spans="1:76" x14ac:dyDescent="0.25">
      <c r="A125" s="274"/>
      <c r="B125" s="274"/>
      <c r="C125" s="293" t="s">
        <v>207</v>
      </c>
      <c r="D125" s="254" t="s">
        <v>208</v>
      </c>
      <c r="E125" s="16">
        <f>AVERAGE(E5,E11,E17,E23,E29,E37,E43,E49,E55,E61,E67,E75,E81,E87,E93,E99,E105,E113,E119)</f>
        <v>2.3684210526315788</v>
      </c>
      <c r="F125" s="16">
        <f t="shared" ref="F125:BQ129" si="57">AVERAGE(F5,F11,F17,F23,F29,F37,F43,F49,F55,F61,F67,F75,F81,F87,F93,F99,F105,F113,F119)</f>
        <v>0.42105263157894735</v>
      </c>
      <c r="G125" s="16">
        <f t="shared" si="57"/>
        <v>4.6315789473684212</v>
      </c>
      <c r="H125" s="16">
        <f t="shared" si="57"/>
        <v>4.3684210526315788</v>
      </c>
      <c r="I125" s="16">
        <f t="shared" si="57"/>
        <v>2.4736842105263159</v>
      </c>
      <c r="J125" s="16">
        <f t="shared" si="57"/>
        <v>2</v>
      </c>
      <c r="K125" s="16">
        <f t="shared" si="57"/>
        <v>2.1578947368421053</v>
      </c>
      <c r="L125" s="16">
        <f t="shared" si="57"/>
        <v>0.47368421052631576</v>
      </c>
      <c r="M125" s="16">
        <f t="shared" si="57"/>
        <v>3.5263157894736841</v>
      </c>
      <c r="N125" s="16">
        <f t="shared" si="57"/>
        <v>4.3157894736842106</v>
      </c>
      <c r="O125" s="16">
        <f t="shared" si="57"/>
        <v>3.736842105263158</v>
      </c>
      <c r="P125" s="16">
        <f t="shared" si="57"/>
        <v>0.68421052631578949</v>
      </c>
      <c r="Q125" s="16">
        <f t="shared" si="57"/>
        <v>3.1578947368421053</v>
      </c>
      <c r="R125" s="16">
        <f t="shared" si="57"/>
        <v>2.263157894736842</v>
      </c>
      <c r="S125" s="16">
        <f t="shared" si="57"/>
        <v>4.1052631578947372</v>
      </c>
      <c r="T125" s="16">
        <f t="shared" si="57"/>
        <v>2.0526315789473686</v>
      </c>
      <c r="U125" s="16">
        <f t="shared" si="57"/>
        <v>5.2105263157894735</v>
      </c>
      <c r="V125" s="16">
        <f t="shared" si="57"/>
        <v>8.6315789473684212</v>
      </c>
      <c r="W125" s="16">
        <f t="shared" si="57"/>
        <v>2.1578947368421053</v>
      </c>
      <c r="X125" s="16">
        <f t="shared" si="57"/>
        <v>2.8421052631578947</v>
      </c>
      <c r="Y125" s="16">
        <f t="shared" si="57"/>
        <v>2.8421052631578947</v>
      </c>
      <c r="Z125" s="16">
        <f t="shared" si="57"/>
        <v>7.1052631578947372</v>
      </c>
      <c r="AA125" s="16">
        <f t="shared" si="57"/>
        <v>2.5789473684210527</v>
      </c>
      <c r="AB125" s="16">
        <f t="shared" si="57"/>
        <v>1.1052631578947369</v>
      </c>
      <c r="AC125" s="16">
        <f t="shared" si="57"/>
        <v>2.736842105263158</v>
      </c>
      <c r="AD125" s="16">
        <f t="shared" si="57"/>
        <v>4.4210526315789478</v>
      </c>
      <c r="AE125" s="16">
        <f t="shared" si="57"/>
        <v>3.2105263157894739</v>
      </c>
      <c r="AF125" s="16">
        <f t="shared" si="57"/>
        <v>2.7894736842105261</v>
      </c>
      <c r="AG125" s="16">
        <f t="shared" si="57"/>
        <v>2.8947368421052633</v>
      </c>
      <c r="AH125" s="16">
        <f t="shared" si="57"/>
        <v>2.1578947368421053</v>
      </c>
      <c r="AI125" s="16">
        <f t="shared" si="57"/>
        <v>1</v>
      </c>
      <c r="AJ125" s="16">
        <f t="shared" si="57"/>
        <v>2.7894736842105261</v>
      </c>
      <c r="AK125" s="16">
        <f t="shared" si="57"/>
        <v>3.3157894736842106</v>
      </c>
      <c r="AL125" s="16">
        <f t="shared" si="57"/>
        <v>2.1578947368421053</v>
      </c>
      <c r="AM125" s="16">
        <f t="shared" si="57"/>
        <v>2.3157894736842106</v>
      </c>
      <c r="AN125" s="16">
        <f t="shared" si="57"/>
        <v>3.1052631578947367</v>
      </c>
      <c r="AO125" s="16">
        <f t="shared" si="57"/>
        <v>3.4210526315789473</v>
      </c>
      <c r="AP125" s="16">
        <f t="shared" si="57"/>
        <v>0.57894736842105265</v>
      </c>
      <c r="AQ125" s="16">
        <f t="shared" si="57"/>
        <v>0</v>
      </c>
      <c r="AR125" s="16">
        <f t="shared" si="57"/>
        <v>2.4736842105263159</v>
      </c>
      <c r="AS125" s="16">
        <f t="shared" si="57"/>
        <v>1.5789473684210527</v>
      </c>
      <c r="AT125" s="16">
        <f t="shared" si="57"/>
        <v>1.368421052631579</v>
      </c>
      <c r="AU125" s="16">
        <f t="shared" si="57"/>
        <v>1.5263157894736843</v>
      </c>
      <c r="AV125" s="16">
        <f t="shared" si="57"/>
        <v>2.4736842105263159</v>
      </c>
      <c r="AW125" s="16">
        <f t="shared" si="57"/>
        <v>4.4736842105263159</v>
      </c>
      <c r="AX125" s="16">
        <f t="shared" si="57"/>
        <v>3.3157894736842106</v>
      </c>
      <c r="AY125" s="16">
        <f t="shared" si="57"/>
        <v>1.1052631578947369</v>
      </c>
      <c r="AZ125" s="16">
        <f t="shared" si="57"/>
        <v>0.42105263157894735</v>
      </c>
      <c r="BA125" s="16">
        <f t="shared" si="57"/>
        <v>2.6842105263157894</v>
      </c>
      <c r="BB125" s="16">
        <f t="shared" si="57"/>
        <v>2.1052631578947367</v>
      </c>
      <c r="BC125" s="16">
        <f t="shared" si="57"/>
        <v>1.0526315789473684</v>
      </c>
      <c r="BD125" s="16">
        <f t="shared" si="57"/>
        <v>0.21052631578947367</v>
      </c>
      <c r="BE125" s="16">
        <f t="shared" si="57"/>
        <v>1.8421052631578947</v>
      </c>
      <c r="BF125" s="16">
        <f t="shared" si="57"/>
        <v>1.1578947368421053</v>
      </c>
      <c r="BG125" s="16">
        <f t="shared" si="57"/>
        <v>2.5263157894736841</v>
      </c>
      <c r="BH125" s="16">
        <f t="shared" si="57"/>
        <v>1.6842105263157894</v>
      </c>
      <c r="BI125" s="16">
        <f t="shared" si="57"/>
        <v>1.1578947368421053</v>
      </c>
      <c r="BJ125" s="16">
        <f t="shared" si="57"/>
        <v>2.1666666666666665</v>
      </c>
      <c r="BK125" s="16">
        <f t="shared" si="57"/>
        <v>7.1578947368421053</v>
      </c>
      <c r="BL125" s="16">
        <f t="shared" si="57"/>
        <v>3.0526315789473686</v>
      </c>
      <c r="BM125" s="16">
        <f t="shared" si="57"/>
        <v>2.1578947368421053</v>
      </c>
      <c r="BN125" s="16">
        <f t="shared" si="57"/>
        <v>1.8421052631578947</v>
      </c>
      <c r="BO125" s="16">
        <f t="shared" si="57"/>
        <v>5.6315789473684212</v>
      </c>
      <c r="BP125" s="16">
        <f t="shared" si="57"/>
        <v>0</v>
      </c>
      <c r="BQ125" s="16">
        <f t="shared" si="57"/>
        <v>0</v>
      </c>
      <c r="BR125" s="16">
        <f t="shared" ref="BR125:CC128" si="58">AVERAGE(BR5,BR11,BR17,BR23,BR29,BR37,BR43,BR49,BR55,BR61,BR67,BR75,BR81,BR87,BR93,BR99,BR105,BR113,BR119)</f>
        <v>0</v>
      </c>
      <c r="BS125" s="16">
        <f t="shared" si="58"/>
        <v>0</v>
      </c>
      <c r="BT125" s="16">
        <f t="shared" si="58"/>
        <v>0</v>
      </c>
      <c r="BU125" s="16">
        <f t="shared" si="58"/>
        <v>0</v>
      </c>
      <c r="BV125" s="16">
        <f t="shared" si="58"/>
        <v>0</v>
      </c>
      <c r="BW125" s="16">
        <f t="shared" si="58"/>
        <v>0</v>
      </c>
      <c r="BX125" s="16">
        <f t="shared" si="58"/>
        <v>0</v>
      </c>
    </row>
    <row r="126" spans="1:76" x14ac:dyDescent="0.25">
      <c r="A126" s="274"/>
      <c r="B126" s="274"/>
      <c r="C126" s="293"/>
      <c r="D126" s="254" t="s">
        <v>28</v>
      </c>
      <c r="E126" s="16">
        <f t="shared" ref="E126:T129" si="59">AVERAGE(E6,E12,E18,E24,E30,E38,E44,E50,E56,E62,E68,E76,E82,E88,E94,E100,E106,E114,E120)</f>
        <v>2.4210526315789473</v>
      </c>
      <c r="F126" s="16">
        <f t="shared" si="59"/>
        <v>0</v>
      </c>
      <c r="G126" s="16">
        <f t="shared" si="59"/>
        <v>2.4210526315789473</v>
      </c>
      <c r="H126" s="16">
        <f t="shared" si="59"/>
        <v>3.8947368421052633</v>
      </c>
      <c r="I126" s="16">
        <f t="shared" si="59"/>
        <v>2.3684210526315788</v>
      </c>
      <c r="J126" s="16">
        <f t="shared" si="59"/>
        <v>1.5263157894736843</v>
      </c>
      <c r="K126" s="16">
        <f t="shared" si="59"/>
        <v>1.0526315789473684</v>
      </c>
      <c r="L126" s="16">
        <f t="shared" si="59"/>
        <v>1.5263157894736843</v>
      </c>
      <c r="M126" s="16">
        <f t="shared" si="59"/>
        <v>2.6842105263157894</v>
      </c>
      <c r="N126" s="16">
        <f t="shared" si="59"/>
        <v>4.0526315789473681</v>
      </c>
      <c r="O126" s="16">
        <f t="shared" si="59"/>
        <v>3.0526315789473686</v>
      </c>
      <c r="P126" s="16">
        <f t="shared" si="59"/>
        <v>2.5263157894736841</v>
      </c>
      <c r="Q126" s="16">
        <f t="shared" si="59"/>
        <v>2.8947368421052633</v>
      </c>
      <c r="R126" s="16">
        <f t="shared" si="59"/>
        <v>2.4210526315789473</v>
      </c>
      <c r="S126" s="16">
        <f t="shared" si="59"/>
        <v>4.5263157894736841</v>
      </c>
      <c r="T126" s="16">
        <f t="shared" si="59"/>
        <v>3.5263157894736841</v>
      </c>
      <c r="U126" s="16">
        <f t="shared" si="57"/>
        <v>3.4210526315789473</v>
      </c>
      <c r="V126" s="16">
        <f t="shared" si="57"/>
        <v>3.8421052631578947</v>
      </c>
      <c r="W126" s="16">
        <f t="shared" si="57"/>
        <v>1.7894736842105263</v>
      </c>
      <c r="X126" s="16">
        <f t="shared" si="57"/>
        <v>2.1052631578947367</v>
      </c>
      <c r="Y126" s="16">
        <f t="shared" si="57"/>
        <v>1.9473684210526316</v>
      </c>
      <c r="Z126" s="16">
        <f t="shared" si="57"/>
        <v>3.8421052631578947</v>
      </c>
      <c r="AA126" s="16">
        <f t="shared" si="57"/>
        <v>2.263157894736842</v>
      </c>
      <c r="AB126" s="16">
        <f t="shared" si="57"/>
        <v>2.8421052631578947</v>
      </c>
      <c r="AC126" s="16">
        <f t="shared" si="57"/>
        <v>2.4210526315789473</v>
      </c>
      <c r="AD126" s="16">
        <f t="shared" si="57"/>
        <v>5.7894736842105265</v>
      </c>
      <c r="AE126" s="16">
        <f t="shared" si="57"/>
        <v>5.2105263157894735</v>
      </c>
      <c r="AF126" s="16">
        <f t="shared" si="57"/>
        <v>3.6842105263157894</v>
      </c>
      <c r="AG126" s="16">
        <f t="shared" si="57"/>
        <v>3.0526315789473686</v>
      </c>
      <c r="AH126" s="16">
        <f t="shared" si="57"/>
        <v>2.4210526315789473</v>
      </c>
      <c r="AI126" s="16">
        <f t="shared" si="57"/>
        <v>1.5263157894736843</v>
      </c>
      <c r="AJ126" s="16">
        <f t="shared" si="57"/>
        <v>6.3157894736842106</v>
      </c>
      <c r="AK126" s="16">
        <f t="shared" si="57"/>
        <v>4.0526315789473681</v>
      </c>
      <c r="AL126" s="16">
        <f t="shared" si="57"/>
        <v>3.4210526315789473</v>
      </c>
      <c r="AM126" s="16">
        <f t="shared" si="57"/>
        <v>2.6315789473684212</v>
      </c>
      <c r="AN126" s="16">
        <f t="shared" si="57"/>
        <v>2.2105263157894739</v>
      </c>
      <c r="AO126" s="16">
        <f t="shared" si="57"/>
        <v>4.0526315789473681</v>
      </c>
      <c r="AP126" s="16">
        <f t="shared" si="57"/>
        <v>0.89473684210526316</v>
      </c>
      <c r="AQ126" s="16">
        <f t="shared" si="57"/>
        <v>0</v>
      </c>
      <c r="AR126" s="16">
        <f t="shared" si="57"/>
        <v>1.736842105263158</v>
      </c>
      <c r="AS126" s="16">
        <f t="shared" si="57"/>
        <v>3.1052631578947367</v>
      </c>
      <c r="AT126" s="16">
        <f t="shared" si="57"/>
        <v>1.1578947368421053</v>
      </c>
      <c r="AU126" s="16">
        <f t="shared" si="57"/>
        <v>1.6842105263157894</v>
      </c>
      <c r="AV126" s="16">
        <f t="shared" si="57"/>
        <v>2.3684210526315788</v>
      </c>
      <c r="AW126" s="16">
        <f t="shared" si="57"/>
        <v>3.1578947368421053</v>
      </c>
      <c r="AX126" s="16">
        <f t="shared" si="57"/>
        <v>1.1578947368421053</v>
      </c>
      <c r="AY126" s="16">
        <f t="shared" si="57"/>
        <v>1.5263157894736843</v>
      </c>
      <c r="AZ126" s="16">
        <f t="shared" si="57"/>
        <v>0.26315789473684209</v>
      </c>
      <c r="BA126" s="16">
        <f t="shared" si="57"/>
        <v>2.3157894736842106</v>
      </c>
      <c r="BB126" s="16">
        <f t="shared" si="57"/>
        <v>3.263157894736842</v>
      </c>
      <c r="BC126" s="16">
        <f t="shared" si="57"/>
        <v>0.15789473684210525</v>
      </c>
      <c r="BD126" s="16">
        <f t="shared" si="57"/>
        <v>0.21052631578947367</v>
      </c>
      <c r="BE126" s="16">
        <f t="shared" si="57"/>
        <v>1.1052631578947369</v>
      </c>
      <c r="BF126" s="16">
        <f t="shared" si="57"/>
        <v>1.2105263157894737</v>
      </c>
      <c r="BG126" s="16">
        <f t="shared" si="57"/>
        <v>2.1578947368421053</v>
      </c>
      <c r="BH126" s="16">
        <f t="shared" si="57"/>
        <v>2.3684210526315788</v>
      </c>
      <c r="BI126" s="16">
        <f t="shared" si="57"/>
        <v>2</v>
      </c>
      <c r="BJ126" s="16">
        <f t="shared" si="57"/>
        <v>2.0526315789473686</v>
      </c>
      <c r="BK126" s="16">
        <f t="shared" si="57"/>
        <v>1.6842105263157894</v>
      </c>
      <c r="BL126" s="16">
        <f t="shared" si="57"/>
        <v>3.4210526315789473</v>
      </c>
      <c r="BM126" s="16">
        <f t="shared" si="57"/>
        <v>2.8421052631578947</v>
      </c>
      <c r="BN126" s="16">
        <f t="shared" si="57"/>
        <v>3.6315789473684212</v>
      </c>
      <c r="BO126" s="16">
        <f t="shared" si="57"/>
        <v>9.473684210526315</v>
      </c>
      <c r="BP126" s="16">
        <f t="shared" si="57"/>
        <v>0</v>
      </c>
      <c r="BQ126" s="16">
        <f t="shared" si="57"/>
        <v>0</v>
      </c>
      <c r="BR126" s="16">
        <f t="shared" si="58"/>
        <v>0</v>
      </c>
      <c r="BS126" s="16">
        <f t="shared" si="58"/>
        <v>0</v>
      </c>
      <c r="BT126" s="16">
        <f t="shared" si="58"/>
        <v>0</v>
      </c>
      <c r="BU126" s="16">
        <f t="shared" si="58"/>
        <v>0</v>
      </c>
      <c r="BV126" s="16">
        <f t="shared" si="58"/>
        <v>0</v>
      </c>
      <c r="BW126" s="16">
        <f t="shared" si="58"/>
        <v>0</v>
      </c>
      <c r="BX126" s="16">
        <f t="shared" si="58"/>
        <v>0</v>
      </c>
    </row>
    <row r="127" spans="1:76" x14ac:dyDescent="0.25">
      <c r="A127" s="274"/>
      <c r="B127" s="274"/>
      <c r="C127" s="293"/>
      <c r="D127" s="254" t="s">
        <v>182</v>
      </c>
      <c r="E127" s="16">
        <f t="shared" si="59"/>
        <v>0</v>
      </c>
      <c r="F127" s="16">
        <f t="shared" si="57"/>
        <v>0</v>
      </c>
      <c r="G127" s="16">
        <f t="shared" si="57"/>
        <v>1.3157894736842106</v>
      </c>
      <c r="H127" s="16">
        <f t="shared" si="57"/>
        <v>0.15789473684210525</v>
      </c>
      <c r="I127" s="16">
        <f t="shared" si="57"/>
        <v>0.57894736842105265</v>
      </c>
      <c r="J127" s="16">
        <f t="shared" si="57"/>
        <v>0.10526315789473684</v>
      </c>
      <c r="K127" s="16">
        <f t="shared" si="57"/>
        <v>0</v>
      </c>
      <c r="L127" s="16">
        <f t="shared" si="57"/>
        <v>0.63157894736842102</v>
      </c>
      <c r="M127" s="16">
        <f t="shared" si="57"/>
        <v>0.57894736842105265</v>
      </c>
      <c r="N127" s="16">
        <f t="shared" si="57"/>
        <v>3.6315789473684212</v>
      </c>
      <c r="O127" s="16">
        <f t="shared" si="57"/>
        <v>1.7894736842105263</v>
      </c>
      <c r="P127" s="16">
        <f t="shared" si="57"/>
        <v>2.8947368421052633</v>
      </c>
      <c r="Q127" s="16">
        <f t="shared" si="57"/>
        <v>4.6842105263157894</v>
      </c>
      <c r="R127" s="16">
        <f t="shared" si="57"/>
        <v>3.1052631578947367</v>
      </c>
      <c r="S127" s="16">
        <f t="shared" si="57"/>
        <v>2.6315789473684212</v>
      </c>
      <c r="T127" s="16">
        <f t="shared" si="57"/>
        <v>4.5789473684210522</v>
      </c>
      <c r="U127" s="16">
        <f t="shared" si="57"/>
        <v>2.4210526315789473</v>
      </c>
      <c r="V127" s="16">
        <f t="shared" si="57"/>
        <v>2</v>
      </c>
      <c r="W127" s="16">
        <f t="shared" si="57"/>
        <v>1.7894736842105263</v>
      </c>
      <c r="X127" s="16">
        <f t="shared" si="57"/>
        <v>2.1052631578947367</v>
      </c>
      <c r="Y127" s="16">
        <f t="shared" si="57"/>
        <v>3.7894736842105261</v>
      </c>
      <c r="Z127" s="16">
        <f t="shared" si="57"/>
        <v>2.4736842105263159</v>
      </c>
      <c r="AA127" s="16">
        <f t="shared" si="57"/>
        <v>2.9473684210526314</v>
      </c>
      <c r="AB127" s="16">
        <f t="shared" si="57"/>
        <v>4.3157894736842106</v>
      </c>
      <c r="AC127" s="16">
        <f t="shared" si="57"/>
        <v>4.8947368421052628</v>
      </c>
      <c r="AD127" s="16">
        <f t="shared" si="57"/>
        <v>5.2631578947368425</v>
      </c>
      <c r="AE127" s="16">
        <f t="shared" si="57"/>
        <v>10.157894736842104</v>
      </c>
      <c r="AF127" s="16">
        <f t="shared" si="57"/>
        <v>5.4210526315789478</v>
      </c>
      <c r="AG127" s="16">
        <f t="shared" si="57"/>
        <v>5.1052631578947372</v>
      </c>
      <c r="AH127" s="16">
        <f t="shared" si="57"/>
        <v>5.8421052631578947</v>
      </c>
      <c r="AI127" s="16">
        <f t="shared" si="57"/>
        <v>1.0526315789473684</v>
      </c>
      <c r="AJ127" s="16">
        <f t="shared" si="57"/>
        <v>5.8421052631578947</v>
      </c>
      <c r="AK127" s="16">
        <f t="shared" si="57"/>
        <v>4</v>
      </c>
      <c r="AL127" s="16">
        <f t="shared" si="57"/>
        <v>2.2105263157894739</v>
      </c>
      <c r="AM127" s="16">
        <f t="shared" si="57"/>
        <v>1.631578947368421</v>
      </c>
      <c r="AN127" s="16">
        <f t="shared" si="57"/>
        <v>1.7894736842105263</v>
      </c>
      <c r="AO127" s="16">
        <f t="shared" si="57"/>
        <v>5.7368421052631575</v>
      </c>
      <c r="AP127" s="16">
        <f t="shared" si="57"/>
        <v>0.68421052631578949</v>
      </c>
      <c r="AQ127" s="16">
        <f t="shared" si="57"/>
        <v>0.26315789473684209</v>
      </c>
      <c r="AR127" s="16">
        <f t="shared" si="57"/>
        <v>0.89473684210526316</v>
      </c>
      <c r="AS127" s="16">
        <f t="shared" si="57"/>
        <v>1.368421052631579</v>
      </c>
      <c r="AT127" s="16">
        <f t="shared" si="57"/>
        <v>1.5263157894736843</v>
      </c>
      <c r="AU127" s="16">
        <f t="shared" si="57"/>
        <v>2.4736842105263159</v>
      </c>
      <c r="AV127" s="16">
        <f t="shared" si="57"/>
        <v>1.736842105263158</v>
      </c>
      <c r="AW127" s="16">
        <f t="shared" si="57"/>
        <v>1</v>
      </c>
      <c r="AX127" s="16">
        <f t="shared" si="57"/>
        <v>2</v>
      </c>
      <c r="AY127" s="16">
        <f t="shared" si="57"/>
        <v>0.42105263157894735</v>
      </c>
      <c r="AZ127" s="16">
        <f t="shared" si="57"/>
        <v>1.5789473684210527</v>
      </c>
      <c r="BA127" s="16">
        <f t="shared" si="57"/>
        <v>0.63157894736842102</v>
      </c>
      <c r="BB127" s="16">
        <f t="shared" si="57"/>
        <v>3.0526315789473686</v>
      </c>
      <c r="BC127" s="16">
        <f t="shared" si="57"/>
        <v>5.2631578947368418E-2</v>
      </c>
      <c r="BD127" s="16">
        <f t="shared" si="57"/>
        <v>0</v>
      </c>
      <c r="BE127" s="16">
        <f t="shared" si="57"/>
        <v>0</v>
      </c>
      <c r="BF127" s="16">
        <f t="shared" si="57"/>
        <v>0</v>
      </c>
      <c r="BG127" s="16">
        <f t="shared" si="57"/>
        <v>0.89473684210526316</v>
      </c>
      <c r="BH127" s="16">
        <f t="shared" si="57"/>
        <v>0</v>
      </c>
      <c r="BI127" s="16">
        <f t="shared" si="57"/>
        <v>0</v>
      </c>
      <c r="BJ127" s="16">
        <f t="shared" si="57"/>
        <v>1.5789473684210527</v>
      </c>
      <c r="BK127" s="16">
        <f t="shared" si="57"/>
        <v>2.8947368421052633</v>
      </c>
      <c r="BL127" s="16">
        <f t="shared" si="57"/>
        <v>2.263157894736842</v>
      </c>
      <c r="BM127" s="16">
        <f t="shared" si="57"/>
        <v>5.9473684210526319</v>
      </c>
      <c r="BN127" s="16">
        <f t="shared" si="57"/>
        <v>5.5263157894736841</v>
      </c>
      <c r="BO127" s="16">
        <f t="shared" si="57"/>
        <v>10.947368421052632</v>
      </c>
      <c r="BP127" s="16">
        <f t="shared" si="57"/>
        <v>0</v>
      </c>
      <c r="BQ127" s="16">
        <f t="shared" si="57"/>
        <v>0</v>
      </c>
      <c r="BR127" s="16">
        <f t="shared" si="58"/>
        <v>0</v>
      </c>
      <c r="BS127" s="16">
        <f t="shared" si="58"/>
        <v>0</v>
      </c>
      <c r="BT127" s="16">
        <f t="shared" si="58"/>
        <v>0</v>
      </c>
      <c r="BU127" s="16">
        <f t="shared" si="58"/>
        <v>0</v>
      </c>
      <c r="BV127" s="16">
        <f t="shared" si="58"/>
        <v>0</v>
      </c>
      <c r="BW127" s="16">
        <f t="shared" si="58"/>
        <v>0</v>
      </c>
      <c r="BX127" s="16">
        <f t="shared" si="58"/>
        <v>0</v>
      </c>
    </row>
    <row r="128" spans="1:76" x14ac:dyDescent="0.25">
      <c r="A128" s="274"/>
      <c r="B128" s="274"/>
      <c r="C128" s="293"/>
      <c r="D128" s="254" t="s">
        <v>209</v>
      </c>
      <c r="E128" s="16">
        <f t="shared" si="59"/>
        <v>0</v>
      </c>
      <c r="F128" s="16">
        <f t="shared" si="57"/>
        <v>0</v>
      </c>
      <c r="G128" s="16">
        <f t="shared" si="57"/>
        <v>0</v>
      </c>
      <c r="H128" s="16">
        <f t="shared" si="57"/>
        <v>0</v>
      </c>
      <c r="I128" s="16">
        <f t="shared" si="57"/>
        <v>0</v>
      </c>
      <c r="J128" s="16">
        <f t="shared" si="57"/>
        <v>0</v>
      </c>
      <c r="K128" s="16">
        <f t="shared" si="57"/>
        <v>0</v>
      </c>
      <c r="L128" s="16">
        <f t="shared" si="57"/>
        <v>0</v>
      </c>
      <c r="M128" s="16">
        <f t="shared" si="57"/>
        <v>0</v>
      </c>
      <c r="N128" s="16">
        <f t="shared" si="57"/>
        <v>0</v>
      </c>
      <c r="O128" s="16">
        <f t="shared" si="57"/>
        <v>0</v>
      </c>
      <c r="P128" s="16">
        <f t="shared" si="57"/>
        <v>0</v>
      </c>
      <c r="Q128" s="16">
        <f t="shared" si="57"/>
        <v>0.21052631578947367</v>
      </c>
      <c r="R128" s="16">
        <f t="shared" si="57"/>
        <v>0</v>
      </c>
      <c r="S128" s="16">
        <f t="shared" si="57"/>
        <v>0</v>
      </c>
      <c r="T128" s="16">
        <f t="shared" si="57"/>
        <v>1</v>
      </c>
      <c r="U128" s="16">
        <f t="shared" si="57"/>
        <v>0.57894736842105265</v>
      </c>
      <c r="V128" s="16">
        <f t="shared" si="57"/>
        <v>0.36842105263157893</v>
      </c>
      <c r="W128" s="16">
        <f t="shared" si="57"/>
        <v>0</v>
      </c>
      <c r="X128" s="16">
        <f t="shared" si="57"/>
        <v>2.1052631578947367</v>
      </c>
      <c r="Y128" s="16">
        <f t="shared" si="57"/>
        <v>2.1052631578947367</v>
      </c>
      <c r="Z128" s="16">
        <f t="shared" si="57"/>
        <v>1.368421052631579</v>
      </c>
      <c r="AA128" s="16">
        <f t="shared" si="57"/>
        <v>0</v>
      </c>
      <c r="AB128" s="16">
        <f t="shared" si="57"/>
        <v>0</v>
      </c>
      <c r="AC128" s="16">
        <f t="shared" si="57"/>
        <v>0</v>
      </c>
      <c r="AD128" s="16">
        <f t="shared" si="57"/>
        <v>0</v>
      </c>
      <c r="AE128" s="16">
        <f t="shared" si="57"/>
        <v>0</v>
      </c>
      <c r="AF128" s="16">
        <f t="shared" si="57"/>
        <v>0.10526315789473684</v>
      </c>
      <c r="AG128" s="16">
        <f t="shared" si="57"/>
        <v>0</v>
      </c>
      <c r="AH128" s="16">
        <f t="shared" si="57"/>
        <v>0.26315789473684209</v>
      </c>
      <c r="AI128" s="16">
        <f t="shared" si="57"/>
        <v>0</v>
      </c>
      <c r="AJ128" s="16">
        <f t="shared" si="57"/>
        <v>0</v>
      </c>
      <c r="AK128" s="16">
        <f t="shared" si="57"/>
        <v>1.8421052631578947</v>
      </c>
      <c r="AL128" s="16">
        <f t="shared" si="57"/>
        <v>5.2631578947368418E-2</v>
      </c>
      <c r="AM128" s="16">
        <f t="shared" si="57"/>
        <v>0.73684210526315785</v>
      </c>
      <c r="AN128" s="16">
        <f t="shared" si="57"/>
        <v>0</v>
      </c>
      <c r="AO128" s="16">
        <f t="shared" si="57"/>
        <v>3.1052631578947367</v>
      </c>
      <c r="AP128" s="16">
        <f t="shared" si="57"/>
        <v>5.2631578947368418E-2</v>
      </c>
      <c r="AQ128" s="16">
        <f t="shared" si="57"/>
        <v>0.26315789473684209</v>
      </c>
      <c r="AR128" s="16">
        <f t="shared" si="57"/>
        <v>0</v>
      </c>
      <c r="AS128" s="16">
        <f t="shared" si="57"/>
        <v>0.57894736842105265</v>
      </c>
      <c r="AT128" s="16">
        <f t="shared" si="57"/>
        <v>0.63157894736842102</v>
      </c>
      <c r="AU128" s="16">
        <f t="shared" si="57"/>
        <v>1.631578947368421</v>
      </c>
      <c r="AV128" s="16">
        <f t="shared" si="57"/>
        <v>1</v>
      </c>
      <c r="AW128" s="16">
        <f t="shared" si="57"/>
        <v>0.78947368421052633</v>
      </c>
      <c r="AX128" s="16">
        <f t="shared" si="57"/>
        <v>0</v>
      </c>
      <c r="AY128" s="16">
        <f t="shared" si="57"/>
        <v>5.2631578947368418E-2</v>
      </c>
      <c r="AZ128" s="16">
        <f t="shared" si="57"/>
        <v>2.3684210526315788</v>
      </c>
      <c r="BA128" s="16">
        <f t="shared" si="57"/>
        <v>0</v>
      </c>
      <c r="BB128" s="16">
        <f t="shared" si="57"/>
        <v>0</v>
      </c>
      <c r="BC128" s="16">
        <f t="shared" si="57"/>
        <v>0</v>
      </c>
      <c r="BD128" s="16">
        <f t="shared" si="57"/>
        <v>0</v>
      </c>
      <c r="BE128" s="16">
        <f t="shared" si="57"/>
        <v>0</v>
      </c>
      <c r="BF128" s="16">
        <f t="shared" si="57"/>
        <v>0</v>
      </c>
      <c r="BG128" s="16">
        <f t="shared" si="57"/>
        <v>0</v>
      </c>
      <c r="BH128" s="16">
        <f t="shared" si="57"/>
        <v>0</v>
      </c>
      <c r="BI128" s="16">
        <f t="shared" si="57"/>
        <v>0</v>
      </c>
      <c r="BJ128" s="16">
        <f t="shared" si="57"/>
        <v>0.66666666666666663</v>
      </c>
      <c r="BK128" s="16">
        <f t="shared" si="57"/>
        <v>0</v>
      </c>
      <c r="BL128" s="16">
        <f t="shared" si="57"/>
        <v>2.3684210526315788</v>
      </c>
      <c r="BM128" s="16">
        <f t="shared" si="57"/>
        <v>3.1578947368421053</v>
      </c>
      <c r="BN128" s="16">
        <f t="shared" si="57"/>
        <v>2.5789473684210527</v>
      </c>
      <c r="BO128" s="16">
        <f t="shared" si="57"/>
        <v>1.4210526315789473</v>
      </c>
      <c r="BP128" s="16">
        <f t="shared" si="57"/>
        <v>0</v>
      </c>
      <c r="BQ128" s="16">
        <f t="shared" si="57"/>
        <v>0</v>
      </c>
      <c r="BR128" s="16">
        <f t="shared" si="58"/>
        <v>0</v>
      </c>
      <c r="BS128" s="16">
        <f t="shared" si="58"/>
        <v>0</v>
      </c>
      <c r="BT128" s="16">
        <f t="shared" si="58"/>
        <v>0</v>
      </c>
      <c r="BU128" s="16">
        <f t="shared" si="58"/>
        <v>0</v>
      </c>
      <c r="BV128" s="16">
        <f t="shared" si="58"/>
        <v>0</v>
      </c>
      <c r="BW128" s="16">
        <f t="shared" si="58"/>
        <v>0</v>
      </c>
      <c r="BX128" s="16">
        <f t="shared" si="58"/>
        <v>0</v>
      </c>
    </row>
    <row r="129" spans="1:76" ht="25.5" x14ac:dyDescent="0.25">
      <c r="A129" s="275"/>
      <c r="B129" s="275"/>
      <c r="C129" s="293"/>
      <c r="D129" s="287" t="s">
        <v>210</v>
      </c>
      <c r="E129" s="16">
        <f t="shared" si="59"/>
        <v>0</v>
      </c>
      <c r="F129" s="16">
        <f t="shared" si="57"/>
        <v>0</v>
      </c>
      <c r="G129" s="16">
        <f t="shared" si="57"/>
        <v>0</v>
      </c>
      <c r="H129" s="16">
        <f t="shared" si="57"/>
        <v>0</v>
      </c>
      <c r="I129" s="16">
        <f t="shared" si="57"/>
        <v>0</v>
      </c>
      <c r="J129" s="16">
        <f t="shared" si="57"/>
        <v>0</v>
      </c>
      <c r="K129" s="16">
        <f t="shared" si="57"/>
        <v>0</v>
      </c>
      <c r="L129" s="16">
        <f t="shared" si="57"/>
        <v>0</v>
      </c>
      <c r="M129" s="16">
        <f t="shared" si="57"/>
        <v>0</v>
      </c>
      <c r="N129" s="16">
        <f t="shared" si="57"/>
        <v>0</v>
      </c>
      <c r="O129" s="16">
        <f t="shared" si="57"/>
        <v>0</v>
      </c>
      <c r="P129" s="16">
        <f t="shared" si="57"/>
        <v>0</v>
      </c>
      <c r="Q129" s="16">
        <f t="shared" si="57"/>
        <v>0</v>
      </c>
      <c r="R129" s="16">
        <f t="shared" si="57"/>
        <v>0</v>
      </c>
      <c r="S129" s="16">
        <f t="shared" si="57"/>
        <v>0</v>
      </c>
      <c r="T129" s="16">
        <f t="shared" ref="T129:BX129" si="60">AVERAGE(T9,T15,T21,T27,T33,T41,T47,T53,T59,T65,T71,T79,T85,T91,T97,T103,T109,T117,T123)</f>
        <v>0</v>
      </c>
      <c r="U129" s="16">
        <f t="shared" si="60"/>
        <v>0</v>
      </c>
      <c r="V129" s="16">
        <f t="shared" si="60"/>
        <v>0</v>
      </c>
      <c r="W129" s="16">
        <f t="shared" si="60"/>
        <v>0</v>
      </c>
      <c r="X129" s="16">
        <f t="shared" si="60"/>
        <v>0</v>
      </c>
      <c r="Y129" s="16">
        <f t="shared" si="60"/>
        <v>0</v>
      </c>
      <c r="Z129" s="16">
        <f t="shared" si="60"/>
        <v>0</v>
      </c>
      <c r="AA129" s="16">
        <f t="shared" si="60"/>
        <v>0</v>
      </c>
      <c r="AB129" s="16">
        <f t="shared" si="60"/>
        <v>0</v>
      </c>
      <c r="AC129" s="16">
        <f t="shared" si="60"/>
        <v>0</v>
      </c>
      <c r="AD129" s="16">
        <f t="shared" si="60"/>
        <v>0</v>
      </c>
      <c r="AE129" s="16">
        <f t="shared" si="60"/>
        <v>0</v>
      </c>
      <c r="AF129" s="16">
        <f t="shared" si="60"/>
        <v>0</v>
      </c>
      <c r="AG129" s="16">
        <f t="shared" si="60"/>
        <v>0</v>
      </c>
      <c r="AH129" s="16">
        <f t="shared" si="60"/>
        <v>0</v>
      </c>
      <c r="AI129" s="16">
        <f t="shared" si="60"/>
        <v>0</v>
      </c>
      <c r="AJ129" s="16">
        <f t="shared" si="60"/>
        <v>0</v>
      </c>
      <c r="AK129" s="16">
        <f t="shared" si="60"/>
        <v>0</v>
      </c>
      <c r="AL129" s="16">
        <f t="shared" si="60"/>
        <v>0</v>
      </c>
      <c r="AM129" s="16">
        <f t="shared" si="60"/>
        <v>0.15789473684210525</v>
      </c>
      <c r="AN129" s="16">
        <f t="shared" si="60"/>
        <v>0</v>
      </c>
      <c r="AO129" s="16">
        <f t="shared" si="60"/>
        <v>0</v>
      </c>
      <c r="AP129" s="16">
        <f t="shared" si="60"/>
        <v>1.6842105263157894</v>
      </c>
      <c r="AQ129" s="16">
        <f t="shared" si="60"/>
        <v>0</v>
      </c>
      <c r="AR129" s="16">
        <f t="shared" si="60"/>
        <v>0</v>
      </c>
      <c r="AS129" s="16">
        <f t="shared" si="60"/>
        <v>0.36842105263157893</v>
      </c>
      <c r="AT129" s="16">
        <f t="shared" si="60"/>
        <v>0</v>
      </c>
      <c r="AU129" s="16">
        <f t="shared" si="60"/>
        <v>0</v>
      </c>
      <c r="AV129" s="16">
        <f t="shared" si="60"/>
        <v>1.263157894736842</v>
      </c>
      <c r="AW129" s="16">
        <f t="shared" si="60"/>
        <v>0</v>
      </c>
      <c r="AX129" s="16">
        <f t="shared" si="60"/>
        <v>0</v>
      </c>
      <c r="AY129" s="16">
        <f t="shared" si="60"/>
        <v>0</v>
      </c>
      <c r="AZ129" s="16">
        <f t="shared" si="60"/>
        <v>0</v>
      </c>
      <c r="BA129" s="16">
        <f t="shared" si="60"/>
        <v>0</v>
      </c>
      <c r="BB129" s="16">
        <f t="shared" si="60"/>
        <v>0</v>
      </c>
      <c r="BC129" s="16">
        <f t="shared" si="60"/>
        <v>0</v>
      </c>
      <c r="BD129" s="16">
        <f t="shared" si="60"/>
        <v>0</v>
      </c>
      <c r="BE129" s="16">
        <f t="shared" si="60"/>
        <v>0</v>
      </c>
      <c r="BF129" s="16">
        <f t="shared" si="60"/>
        <v>0</v>
      </c>
      <c r="BG129" s="16">
        <f t="shared" si="60"/>
        <v>0</v>
      </c>
      <c r="BH129" s="16">
        <f t="shared" si="60"/>
        <v>0</v>
      </c>
      <c r="BI129" s="16">
        <f t="shared" si="60"/>
        <v>0</v>
      </c>
      <c r="BJ129" s="16">
        <f t="shared" si="60"/>
        <v>0</v>
      </c>
      <c r="BK129" s="16">
        <f t="shared" si="60"/>
        <v>0</v>
      </c>
      <c r="BL129" s="16">
        <f t="shared" si="60"/>
        <v>0</v>
      </c>
      <c r="BM129" s="16">
        <f t="shared" si="60"/>
        <v>0</v>
      </c>
      <c r="BN129" s="16">
        <f t="shared" si="60"/>
        <v>0</v>
      </c>
      <c r="BO129" s="16">
        <f t="shared" si="60"/>
        <v>0</v>
      </c>
      <c r="BP129" s="16">
        <f t="shared" si="60"/>
        <v>0</v>
      </c>
      <c r="BQ129" s="16">
        <f t="shared" si="60"/>
        <v>0</v>
      </c>
      <c r="BR129" s="16">
        <f t="shared" si="60"/>
        <v>0</v>
      </c>
      <c r="BS129" s="16">
        <f t="shared" si="60"/>
        <v>0</v>
      </c>
      <c r="BT129" s="16">
        <f t="shared" si="60"/>
        <v>0</v>
      </c>
      <c r="BU129" s="16">
        <f t="shared" si="60"/>
        <v>0</v>
      </c>
      <c r="BV129" s="16">
        <f t="shared" si="60"/>
        <v>0</v>
      </c>
      <c r="BW129" s="16">
        <f t="shared" si="60"/>
        <v>0</v>
      </c>
      <c r="BX129" s="16">
        <f t="shared" si="60"/>
        <v>0</v>
      </c>
    </row>
    <row r="130" spans="1:76" x14ac:dyDescent="0.25">
      <c r="B130" s="242" t="s">
        <v>179</v>
      </c>
      <c r="C130" s="242"/>
      <c r="D130" s="242"/>
      <c r="E130" s="16">
        <f>(E127+E128+E129)/E124*100</f>
        <v>0</v>
      </c>
      <c r="F130" s="16">
        <f t="shared" ref="F130:AY130" si="61">(F127+F128+F129)/F124*100</f>
        <v>0</v>
      </c>
      <c r="G130" s="16">
        <f t="shared" si="61"/>
        <v>15.723270440251575</v>
      </c>
      <c r="H130" s="16">
        <f t="shared" si="61"/>
        <v>1.875</v>
      </c>
      <c r="I130" s="16">
        <f t="shared" si="61"/>
        <v>10.679611650485437</v>
      </c>
      <c r="J130" s="16">
        <f t="shared" si="61"/>
        <v>2.8985507246376812</v>
      </c>
      <c r="K130" s="16">
        <f t="shared" si="61"/>
        <v>0</v>
      </c>
      <c r="L130" s="16">
        <f t="shared" si="61"/>
        <v>23.999999999999996</v>
      </c>
      <c r="M130" s="16">
        <f t="shared" si="61"/>
        <v>8.5271317829457374</v>
      </c>
      <c r="N130" s="16">
        <f t="shared" si="61"/>
        <v>30.263157894736842</v>
      </c>
      <c r="O130" s="16">
        <f t="shared" si="61"/>
        <v>20.858895705521473</v>
      </c>
      <c r="P130" s="16">
        <f t="shared" si="61"/>
        <v>47.413793103448285</v>
      </c>
      <c r="Q130" s="16">
        <f t="shared" si="61"/>
        <v>44.71153846153846</v>
      </c>
      <c r="R130" s="16">
        <f t="shared" si="61"/>
        <v>39.86486486486487</v>
      </c>
      <c r="S130" s="16">
        <f t="shared" si="61"/>
        <v>23.364485981308412</v>
      </c>
      <c r="T130" s="16">
        <f t="shared" si="61"/>
        <v>49.999999999999993</v>
      </c>
      <c r="U130" s="16">
        <f t="shared" si="61"/>
        <v>25.791855203619907</v>
      </c>
      <c r="V130" s="16">
        <f t="shared" si="61"/>
        <v>15.957446808510639</v>
      </c>
      <c r="W130" s="16">
        <f t="shared" si="61"/>
        <v>31.192660550458712</v>
      </c>
      <c r="X130" s="16">
        <f t="shared" si="61"/>
        <v>45.977011494252871</v>
      </c>
      <c r="Y130" s="16">
        <f t="shared" si="61"/>
        <v>55.172413793103445</v>
      </c>
      <c r="Z130" s="16">
        <f t="shared" si="61"/>
        <v>25.978647686832741</v>
      </c>
      <c r="AA130" s="16">
        <f t="shared" si="61"/>
        <v>37.837837837837839</v>
      </c>
      <c r="AB130" s="16">
        <f t="shared" si="61"/>
        <v>52.229299363057322</v>
      </c>
      <c r="AC130" s="16">
        <f t="shared" si="61"/>
        <v>48.691099476439788</v>
      </c>
      <c r="AD130" s="16">
        <f t="shared" si="61"/>
        <v>34.013605442176868</v>
      </c>
      <c r="AE130" s="16">
        <f t="shared" si="61"/>
        <v>54.6742209631728</v>
      </c>
      <c r="AF130" s="16">
        <f t="shared" si="61"/>
        <v>46.05263157894737</v>
      </c>
      <c r="AG130" s="16">
        <f t="shared" si="61"/>
        <v>46.19047619047619</v>
      </c>
      <c r="AH130" s="16">
        <f t="shared" si="61"/>
        <v>57.142857142857139</v>
      </c>
      <c r="AI130" s="16">
        <f t="shared" si="61"/>
        <v>29.411764705882355</v>
      </c>
      <c r="AJ130" s="16">
        <f t="shared" si="61"/>
        <v>39.084507042253527</v>
      </c>
      <c r="AK130" s="16">
        <f t="shared" si="61"/>
        <v>44.223107569721122</v>
      </c>
      <c r="AL130" s="16">
        <f t="shared" si="61"/>
        <v>28.859060402684566</v>
      </c>
      <c r="AM130" s="16">
        <f t="shared" si="61"/>
        <v>33.802816901408448</v>
      </c>
      <c r="AN130" s="16">
        <f t="shared" si="61"/>
        <v>25.185185185185183</v>
      </c>
      <c r="AO130" s="16">
        <f t="shared" si="61"/>
        <v>54.193548387096783</v>
      </c>
      <c r="AP130" s="16">
        <f t="shared" si="61"/>
        <v>62.162162162162161</v>
      </c>
      <c r="AQ130" s="16">
        <f t="shared" si="61"/>
        <v>100</v>
      </c>
      <c r="AR130" s="16">
        <f t="shared" si="61"/>
        <v>17.525773195876287</v>
      </c>
      <c r="AS130" s="16">
        <f t="shared" si="61"/>
        <v>33.082706766917298</v>
      </c>
      <c r="AT130" s="16">
        <f t="shared" si="61"/>
        <v>46.067415730337082</v>
      </c>
      <c r="AU130" s="16">
        <f t="shared" si="61"/>
        <v>56.115107913669071</v>
      </c>
      <c r="AV130" s="16">
        <f t="shared" si="61"/>
        <v>45.238095238095234</v>
      </c>
      <c r="AW130" s="16">
        <f t="shared" si="61"/>
        <v>18.994413407821231</v>
      </c>
      <c r="AX130" s="16">
        <f t="shared" si="61"/>
        <v>30.894308943089431</v>
      </c>
      <c r="AY130" s="16">
        <f t="shared" si="61"/>
        <v>15.254237288135592</v>
      </c>
      <c r="AZ130" s="16">
        <f>(AZ127+AZ128+AZ129)/AZ124*100</f>
        <v>85.22727272727272</v>
      </c>
      <c r="BA130" s="16">
        <f t="shared" ref="BA130:BK130" si="62">(BA127+BA128+BA129)/BA124*100</f>
        <v>11.214953271028035</v>
      </c>
      <c r="BB130" s="16">
        <f t="shared" si="62"/>
        <v>36.250000000000007</v>
      </c>
      <c r="BC130" s="16">
        <f t="shared" si="62"/>
        <v>4.1666666666666661</v>
      </c>
      <c r="BD130" s="16">
        <f t="shared" si="62"/>
        <v>0</v>
      </c>
      <c r="BE130" s="16">
        <f>(BE127+BE128+BE129)/BE124*100</f>
        <v>0</v>
      </c>
      <c r="BF130" s="16">
        <f t="shared" si="62"/>
        <v>0</v>
      </c>
      <c r="BG130" s="16">
        <f t="shared" si="62"/>
        <v>16.037735849056606</v>
      </c>
      <c r="BH130" s="16">
        <f>(BH127+BH128+BH129)/BH124*100</f>
        <v>0</v>
      </c>
      <c r="BI130" s="16">
        <f t="shared" si="62"/>
        <v>0</v>
      </c>
      <c r="BJ130" s="16">
        <f t="shared" si="62"/>
        <v>34.73541383989145</v>
      </c>
      <c r="BK130" s="16">
        <f t="shared" si="62"/>
        <v>24.663677130044846</v>
      </c>
      <c r="BL130" s="16">
        <f>(BL127+BL128+BL129)/BL124*100</f>
        <v>41.706161137440759</v>
      </c>
      <c r="BM130" s="16">
        <f t="shared" ref="BM130:BP130" si="63">(BM127+BM128+BM129)/BM124*100</f>
        <v>64.552238805970148</v>
      </c>
      <c r="BN130" s="16">
        <f t="shared" si="63"/>
        <v>59.689922480620147</v>
      </c>
      <c r="BO130" s="16">
        <f t="shared" si="63"/>
        <v>45.019157088122604</v>
      </c>
      <c r="BP130" s="16" t="e">
        <f t="shared" si="63"/>
        <v>#DIV/0!</v>
      </c>
      <c r="BQ130" s="16" t="e">
        <f>(BQ127+BQ128+BQ129)/BQ124*100</f>
        <v>#DIV/0!</v>
      </c>
      <c r="BR130" s="16" t="e">
        <f t="shared" ref="BR130:BS130" si="64">(BR127+BR128+BR129)/BR124*100</f>
        <v>#DIV/0!</v>
      </c>
      <c r="BS130" s="16" t="e">
        <f t="shared" si="64"/>
        <v>#DIV/0!</v>
      </c>
      <c r="BT130" s="16" t="e">
        <f>(BT127+BT128+BT129)/BT124*100</f>
        <v>#DIV/0!</v>
      </c>
      <c r="BU130" s="16" t="e">
        <f t="shared" ref="BU130:BW130" si="65">(BU127+BU128+BU129)/BU124*100</f>
        <v>#DIV/0!</v>
      </c>
      <c r="BV130" s="16" t="e">
        <f t="shared" si="65"/>
        <v>#DIV/0!</v>
      </c>
      <c r="BW130" s="16" t="e">
        <f t="shared" si="65"/>
        <v>#DIV/0!</v>
      </c>
      <c r="BX130" s="16" t="e">
        <f>(BX127+BX128+BX129)/BX124*100</f>
        <v>#DIV/0!</v>
      </c>
    </row>
    <row r="131" spans="1:76" x14ac:dyDescent="0.25">
      <c r="P131" s="243">
        <f>AVERAGE(E130:P130)</f>
        <v>13.519950941835583</v>
      </c>
      <c r="AB131" s="243">
        <f>AVERAGE(Q130:AB130)</f>
        <v>37.339838503782097</v>
      </c>
      <c r="AN131" s="243">
        <f>AVERAGE(AC130:AN130)</f>
        <v>40.610944383433782</v>
      </c>
      <c r="AZ131" s="243">
        <f>AVERAGE(AO130:AZ130)</f>
        <v>47.06292014670607</v>
      </c>
      <c r="BA131" s="243"/>
      <c r="BL131" s="243">
        <f>AVERAGE(BA130:BL130)</f>
        <v>14.06455065784403</v>
      </c>
      <c r="BM131" s="243"/>
      <c r="BX131" s="243">
        <f>AVERAGE(BM130:BO130)</f>
        <v>56.420439458237631</v>
      </c>
    </row>
  </sheetData>
  <mergeCells count="115">
    <mergeCell ref="B130:D130"/>
    <mergeCell ref="A118:A123"/>
    <mergeCell ref="B118:B123"/>
    <mergeCell ref="C118:D118"/>
    <mergeCell ref="C119:C123"/>
    <mergeCell ref="A124:A129"/>
    <mergeCell ref="B124:B129"/>
    <mergeCell ref="C124:D124"/>
    <mergeCell ref="C125:C129"/>
    <mergeCell ref="E110:O110"/>
    <mergeCell ref="Q110:AA110"/>
    <mergeCell ref="AC110:AM110"/>
    <mergeCell ref="BA110:BK110"/>
    <mergeCell ref="BM110:BW110"/>
    <mergeCell ref="A112:A117"/>
    <mergeCell ref="B112:B117"/>
    <mergeCell ref="C112:D112"/>
    <mergeCell ref="C113:C117"/>
    <mergeCell ref="A104:A109"/>
    <mergeCell ref="B104:B109"/>
    <mergeCell ref="C104:D104"/>
    <mergeCell ref="C105:C109"/>
    <mergeCell ref="A110:A111"/>
    <mergeCell ref="B110:B111"/>
    <mergeCell ref="C110:D111"/>
    <mergeCell ref="A92:A97"/>
    <mergeCell ref="B92:B97"/>
    <mergeCell ref="C92:D92"/>
    <mergeCell ref="C93:C97"/>
    <mergeCell ref="A98:A103"/>
    <mergeCell ref="B98:B103"/>
    <mergeCell ref="C98:D98"/>
    <mergeCell ref="C99:C103"/>
    <mergeCell ref="A80:A85"/>
    <mergeCell ref="B80:B85"/>
    <mergeCell ref="C80:D80"/>
    <mergeCell ref="C81:C85"/>
    <mergeCell ref="A86:A91"/>
    <mergeCell ref="B86:B91"/>
    <mergeCell ref="C86:D86"/>
    <mergeCell ref="C87:C91"/>
    <mergeCell ref="E72:O72"/>
    <mergeCell ref="Q72:AA72"/>
    <mergeCell ref="AC72:AM72"/>
    <mergeCell ref="BA72:BK72"/>
    <mergeCell ref="BM72:BW72"/>
    <mergeCell ref="A74:A79"/>
    <mergeCell ref="B74:B79"/>
    <mergeCell ref="C74:D74"/>
    <mergeCell ref="C75:C79"/>
    <mergeCell ref="A66:A71"/>
    <mergeCell ref="B66:B71"/>
    <mergeCell ref="C66:D66"/>
    <mergeCell ref="C67:C71"/>
    <mergeCell ref="A72:A73"/>
    <mergeCell ref="B72:B73"/>
    <mergeCell ref="C72:D73"/>
    <mergeCell ref="A54:A59"/>
    <mergeCell ref="B54:B59"/>
    <mergeCell ref="C54:D54"/>
    <mergeCell ref="C55:C59"/>
    <mergeCell ref="A60:A65"/>
    <mergeCell ref="B60:B65"/>
    <mergeCell ref="C60:D60"/>
    <mergeCell ref="C61:C65"/>
    <mergeCell ref="A42:A47"/>
    <mergeCell ref="B42:B47"/>
    <mergeCell ref="C42:D42"/>
    <mergeCell ref="C43:C47"/>
    <mergeCell ref="A48:A53"/>
    <mergeCell ref="B48:B53"/>
    <mergeCell ref="C48:D48"/>
    <mergeCell ref="C49:C53"/>
    <mergeCell ref="E34:O34"/>
    <mergeCell ref="Q34:AA34"/>
    <mergeCell ref="AC34:AM34"/>
    <mergeCell ref="BA34:BL34"/>
    <mergeCell ref="BM34:BX34"/>
    <mergeCell ref="A36:A41"/>
    <mergeCell ref="B36:B41"/>
    <mergeCell ref="C36:D36"/>
    <mergeCell ref="C37:C41"/>
    <mergeCell ref="A28:A33"/>
    <mergeCell ref="B28:B33"/>
    <mergeCell ref="C28:D28"/>
    <mergeCell ref="C29:C33"/>
    <mergeCell ref="A34:A35"/>
    <mergeCell ref="B34:B35"/>
    <mergeCell ref="C34:D35"/>
    <mergeCell ref="A16:A21"/>
    <mergeCell ref="B16:B21"/>
    <mergeCell ref="C16:D16"/>
    <mergeCell ref="C17:C21"/>
    <mergeCell ref="A22:A27"/>
    <mergeCell ref="B22:B27"/>
    <mergeCell ref="C22:D22"/>
    <mergeCell ref="C23:C27"/>
    <mergeCell ref="BM2:BX2"/>
    <mergeCell ref="A4:A9"/>
    <mergeCell ref="B4:B9"/>
    <mergeCell ref="C4:D4"/>
    <mergeCell ref="C5:C9"/>
    <mergeCell ref="A10:A15"/>
    <mergeCell ref="B10:B15"/>
    <mergeCell ref="C10:D10"/>
    <mergeCell ref="C11:C15"/>
    <mergeCell ref="A1:BL1"/>
    <mergeCell ref="A2:A3"/>
    <mergeCell ref="B2:B3"/>
    <mergeCell ref="C2:D3"/>
    <mergeCell ref="E2:P2"/>
    <mergeCell ref="Q2:AB2"/>
    <mergeCell ref="AC2:AN2"/>
    <mergeCell ref="AO2:AZ2"/>
    <mergeCell ref="BA2:BL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7849B-8BB2-4FE6-8C89-70ED9F709253}">
  <dimension ref="A1:O129"/>
  <sheetViews>
    <sheetView workbookViewId="0">
      <selection activeCell="V28" sqref="V28"/>
    </sheetView>
  </sheetViews>
  <sheetFormatPr defaultRowHeight="12.75" x14ac:dyDescent="0.25"/>
  <cols>
    <col min="1" max="1" width="3.85546875" style="200" customWidth="1"/>
    <col min="2" max="2" width="13.7109375" style="200" customWidth="1"/>
    <col min="3" max="3" width="14" style="200" customWidth="1"/>
    <col min="4" max="15" width="6.7109375" style="200" customWidth="1"/>
    <col min="16" max="16384" width="9.140625" style="200"/>
  </cols>
  <sheetData>
    <row r="1" spans="1:15" ht="32.25" customHeight="1" x14ac:dyDescent="0.25">
      <c r="A1" s="294" t="s">
        <v>215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</row>
    <row r="2" spans="1:15" ht="21.75" customHeight="1" x14ac:dyDescent="0.25">
      <c r="A2" s="295" t="s">
        <v>0</v>
      </c>
      <c r="B2" s="296" t="s">
        <v>142</v>
      </c>
      <c r="C2" s="296" t="s">
        <v>143</v>
      </c>
      <c r="D2" s="297" t="s">
        <v>216</v>
      </c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9"/>
    </row>
    <row r="3" spans="1:15" ht="45.75" customHeight="1" x14ac:dyDescent="0.25">
      <c r="A3" s="300"/>
      <c r="B3" s="296"/>
      <c r="C3" s="296"/>
      <c r="D3" s="251" t="s">
        <v>144</v>
      </c>
      <c r="E3" s="252" t="s">
        <v>145</v>
      </c>
      <c r="F3" s="252" t="s">
        <v>146</v>
      </c>
      <c r="G3" s="251" t="s">
        <v>147</v>
      </c>
      <c r="H3" s="252" t="s">
        <v>148</v>
      </c>
      <c r="I3" s="252" t="s">
        <v>149</v>
      </c>
      <c r="J3" s="251" t="s">
        <v>150</v>
      </c>
      <c r="K3" s="252" t="s">
        <v>151</v>
      </c>
      <c r="L3" s="252" t="s">
        <v>152</v>
      </c>
      <c r="M3" s="251" t="s">
        <v>153</v>
      </c>
      <c r="N3" s="252" t="s">
        <v>154</v>
      </c>
      <c r="O3" s="252" t="s">
        <v>155</v>
      </c>
    </row>
    <row r="4" spans="1:15" ht="14.25" customHeight="1" x14ac:dyDescent="0.25">
      <c r="A4" s="253">
        <v>1</v>
      </c>
      <c r="B4" s="253" t="s">
        <v>156</v>
      </c>
      <c r="C4" s="254" t="s">
        <v>157</v>
      </c>
      <c r="D4" s="255"/>
      <c r="E4" s="255"/>
      <c r="F4" s="255"/>
      <c r="G4" s="255"/>
      <c r="H4" s="255"/>
      <c r="I4" s="255"/>
      <c r="J4" s="255"/>
      <c r="K4" s="255"/>
      <c r="L4" s="255"/>
      <c r="M4" s="16"/>
      <c r="N4" s="16"/>
      <c r="O4" s="16"/>
    </row>
    <row r="5" spans="1:15" ht="12.75" customHeight="1" x14ac:dyDescent="0.25">
      <c r="A5" s="256"/>
      <c r="B5" s="256"/>
      <c r="C5" s="254" t="s">
        <v>14</v>
      </c>
      <c r="D5" s="255"/>
      <c r="E5" s="255"/>
      <c r="F5" s="255"/>
      <c r="G5" s="255"/>
      <c r="H5" s="255"/>
      <c r="I5" s="255"/>
      <c r="J5" s="255"/>
      <c r="K5" s="255"/>
      <c r="L5" s="255"/>
      <c r="M5" s="16"/>
      <c r="N5" s="16"/>
      <c r="O5" s="16"/>
    </row>
    <row r="6" spans="1:15" ht="14.25" customHeight="1" x14ac:dyDescent="0.25">
      <c r="A6" s="256"/>
      <c r="B6" s="256"/>
      <c r="C6" s="254" t="s">
        <v>15</v>
      </c>
      <c r="D6" s="255"/>
      <c r="E6" s="255"/>
      <c r="F6" s="255"/>
      <c r="G6" s="255"/>
      <c r="H6" s="255"/>
      <c r="I6" s="255"/>
      <c r="J6" s="255"/>
      <c r="K6" s="255"/>
      <c r="L6" s="255"/>
      <c r="M6" s="16"/>
      <c r="N6" s="16"/>
      <c r="O6" s="16"/>
    </row>
    <row r="7" spans="1:15" ht="14.25" customHeight="1" x14ac:dyDescent="0.25">
      <c r="A7" s="256"/>
      <c r="B7" s="256"/>
      <c r="C7" s="254" t="s">
        <v>16</v>
      </c>
      <c r="D7" s="255"/>
      <c r="E7" s="255"/>
      <c r="F7" s="255">
        <v>2</v>
      </c>
      <c r="G7" s="255"/>
      <c r="H7" s="255"/>
      <c r="I7" s="255"/>
      <c r="J7" s="255"/>
      <c r="K7" s="255"/>
      <c r="L7" s="255"/>
      <c r="M7" s="16"/>
      <c r="N7" s="16"/>
      <c r="O7" s="16"/>
    </row>
    <row r="8" spans="1:15" ht="14.25" customHeight="1" x14ac:dyDescent="0.25">
      <c r="A8" s="256"/>
      <c r="B8" s="256"/>
      <c r="C8" s="254" t="s">
        <v>17</v>
      </c>
      <c r="D8" s="255">
        <v>1</v>
      </c>
      <c r="E8" s="255">
        <v>2</v>
      </c>
      <c r="F8" s="255"/>
      <c r="G8" s="255"/>
      <c r="H8" s="255"/>
      <c r="I8" s="255"/>
      <c r="J8" s="255"/>
      <c r="K8" s="255"/>
      <c r="L8" s="255"/>
      <c r="M8" s="16"/>
      <c r="N8" s="16"/>
      <c r="O8" s="16"/>
    </row>
    <row r="9" spans="1:15" ht="22.5" customHeight="1" x14ac:dyDescent="0.25">
      <c r="A9" s="256"/>
      <c r="B9" s="256"/>
      <c r="C9" s="287" t="s">
        <v>158</v>
      </c>
      <c r="D9" s="255"/>
      <c r="E9" s="255"/>
      <c r="F9" s="255"/>
      <c r="G9" s="255"/>
      <c r="H9" s="255"/>
      <c r="I9" s="255"/>
      <c r="J9" s="255"/>
      <c r="K9" s="255"/>
      <c r="L9" s="255"/>
      <c r="M9" s="16"/>
      <c r="N9" s="16"/>
      <c r="O9" s="16"/>
    </row>
    <row r="10" spans="1:15" ht="15.75" customHeight="1" x14ac:dyDescent="0.25">
      <c r="A10" s="258"/>
      <c r="B10" s="258"/>
      <c r="C10" s="301" t="s">
        <v>159</v>
      </c>
      <c r="D10" s="302">
        <f>SUM(D4:D9)</f>
        <v>1</v>
      </c>
      <c r="E10" s="302">
        <f t="shared" ref="E10:O10" si="0">SUM(E4:E9)</f>
        <v>2</v>
      </c>
      <c r="F10" s="302">
        <f t="shared" si="0"/>
        <v>2</v>
      </c>
      <c r="G10" s="302">
        <f t="shared" si="0"/>
        <v>0</v>
      </c>
      <c r="H10" s="302">
        <f t="shared" si="0"/>
        <v>0</v>
      </c>
      <c r="I10" s="302">
        <f t="shared" si="0"/>
        <v>0</v>
      </c>
      <c r="J10" s="302">
        <f t="shared" si="0"/>
        <v>0</v>
      </c>
      <c r="K10" s="302">
        <f t="shared" si="0"/>
        <v>0</v>
      </c>
      <c r="L10" s="302">
        <f t="shared" si="0"/>
        <v>0</v>
      </c>
      <c r="M10" s="302">
        <f t="shared" si="0"/>
        <v>0</v>
      </c>
      <c r="N10" s="302">
        <f t="shared" si="0"/>
        <v>0</v>
      </c>
      <c r="O10" s="302">
        <f t="shared" si="0"/>
        <v>0</v>
      </c>
    </row>
    <row r="11" spans="1:15" ht="15.75" customHeight="1" x14ac:dyDescent="0.25">
      <c r="A11" s="253">
        <v>2</v>
      </c>
      <c r="B11" s="253" t="s">
        <v>160</v>
      </c>
      <c r="C11" s="254" t="s">
        <v>157</v>
      </c>
      <c r="D11" s="261"/>
      <c r="E11" s="261"/>
      <c r="F11" s="261"/>
      <c r="G11" s="261"/>
      <c r="H11" s="261"/>
      <c r="I11" s="261"/>
      <c r="J11" s="261"/>
      <c r="K11" s="261"/>
      <c r="L11" s="261"/>
      <c r="M11" s="16"/>
      <c r="N11" s="16"/>
      <c r="O11" s="16"/>
    </row>
    <row r="12" spans="1:15" ht="14.25" customHeight="1" x14ac:dyDescent="0.25">
      <c r="A12" s="256"/>
      <c r="B12" s="256"/>
      <c r="C12" s="254" t="s">
        <v>14</v>
      </c>
      <c r="D12" s="255"/>
      <c r="E12" s="255"/>
      <c r="F12" s="255"/>
      <c r="G12" s="255"/>
      <c r="H12" s="255"/>
      <c r="I12" s="255"/>
      <c r="J12" s="255"/>
      <c r="K12" s="255"/>
      <c r="L12" s="255"/>
      <c r="M12" s="16"/>
      <c r="N12" s="16"/>
      <c r="O12" s="16"/>
    </row>
    <row r="13" spans="1:15" ht="15.75" customHeight="1" x14ac:dyDescent="0.25">
      <c r="A13" s="256"/>
      <c r="B13" s="256"/>
      <c r="C13" s="254" t="s">
        <v>15</v>
      </c>
      <c r="D13" s="255"/>
      <c r="E13" s="255"/>
      <c r="F13" s="255"/>
      <c r="G13" s="255"/>
      <c r="H13" s="255"/>
      <c r="I13" s="255"/>
      <c r="J13" s="255"/>
      <c r="K13" s="255"/>
      <c r="L13" s="255"/>
      <c r="M13" s="16"/>
      <c r="N13" s="16"/>
      <c r="O13" s="16"/>
    </row>
    <row r="14" spans="1:15" ht="14.25" customHeight="1" x14ac:dyDescent="0.25">
      <c r="A14" s="256"/>
      <c r="B14" s="256"/>
      <c r="C14" s="254" t="s">
        <v>16</v>
      </c>
      <c r="D14" s="255"/>
      <c r="E14" s="255">
        <v>3</v>
      </c>
      <c r="F14" s="255"/>
      <c r="G14" s="255"/>
      <c r="H14" s="255"/>
      <c r="I14" s="255"/>
      <c r="J14" s="255"/>
      <c r="K14" s="255"/>
      <c r="L14" s="255"/>
      <c r="M14" s="16"/>
      <c r="N14" s="16"/>
      <c r="O14" s="16"/>
    </row>
    <row r="15" spans="1:15" ht="15" customHeight="1" x14ac:dyDescent="0.25">
      <c r="A15" s="256"/>
      <c r="B15" s="256"/>
      <c r="C15" s="254" t="s">
        <v>17</v>
      </c>
      <c r="D15" s="255"/>
      <c r="E15" s="255"/>
      <c r="F15" s="255">
        <v>6</v>
      </c>
      <c r="G15" s="255"/>
      <c r="H15" s="255"/>
      <c r="I15" s="255"/>
      <c r="J15" s="255"/>
      <c r="K15" s="255"/>
      <c r="L15" s="255"/>
      <c r="M15" s="16"/>
      <c r="N15" s="16"/>
      <c r="O15" s="16"/>
    </row>
    <row r="16" spans="1:15" ht="24.75" customHeight="1" x14ac:dyDescent="0.25">
      <c r="A16" s="256"/>
      <c r="B16" s="256"/>
      <c r="C16" s="287" t="s">
        <v>158</v>
      </c>
      <c r="D16" s="255"/>
      <c r="E16" s="255"/>
      <c r="F16" s="255"/>
      <c r="G16" s="255"/>
      <c r="H16" s="255"/>
      <c r="I16" s="255"/>
      <c r="J16" s="255"/>
      <c r="K16" s="255"/>
      <c r="L16" s="255"/>
      <c r="M16" s="16"/>
      <c r="N16" s="16"/>
      <c r="O16" s="16"/>
    </row>
    <row r="17" spans="1:15" ht="17.25" customHeight="1" x14ac:dyDescent="0.25">
      <c r="A17" s="258"/>
      <c r="B17" s="258"/>
      <c r="C17" s="303" t="s">
        <v>159</v>
      </c>
      <c r="D17" s="302">
        <f>SUM(D11:D16)</f>
        <v>0</v>
      </c>
      <c r="E17" s="302">
        <f t="shared" ref="E17:O17" si="1">SUM(E11:E16)</f>
        <v>3</v>
      </c>
      <c r="F17" s="302">
        <f t="shared" si="1"/>
        <v>6</v>
      </c>
      <c r="G17" s="302">
        <f t="shared" si="1"/>
        <v>0</v>
      </c>
      <c r="H17" s="302">
        <f t="shared" si="1"/>
        <v>0</v>
      </c>
      <c r="I17" s="302">
        <f t="shared" si="1"/>
        <v>0</v>
      </c>
      <c r="J17" s="302">
        <f t="shared" si="1"/>
        <v>0</v>
      </c>
      <c r="K17" s="302">
        <f t="shared" si="1"/>
        <v>0</v>
      </c>
      <c r="L17" s="302">
        <f t="shared" si="1"/>
        <v>0</v>
      </c>
      <c r="M17" s="302">
        <f t="shared" si="1"/>
        <v>0</v>
      </c>
      <c r="N17" s="302">
        <f t="shared" si="1"/>
        <v>0</v>
      </c>
      <c r="O17" s="302">
        <f t="shared" si="1"/>
        <v>0</v>
      </c>
    </row>
    <row r="18" spans="1:15" ht="13.5" customHeight="1" x14ac:dyDescent="0.25">
      <c r="A18" s="253">
        <v>3</v>
      </c>
      <c r="B18" s="253" t="s">
        <v>161</v>
      </c>
      <c r="C18" s="254" t="s">
        <v>157</v>
      </c>
      <c r="D18" s="255"/>
      <c r="E18" s="255"/>
      <c r="F18" s="255"/>
      <c r="G18" s="255"/>
      <c r="H18" s="255"/>
      <c r="I18" s="255"/>
      <c r="J18" s="255"/>
      <c r="K18" s="255"/>
      <c r="L18" s="255"/>
      <c r="M18" s="16"/>
      <c r="N18" s="16"/>
      <c r="O18" s="16"/>
    </row>
    <row r="19" spans="1:15" ht="15" customHeight="1" x14ac:dyDescent="0.25">
      <c r="A19" s="256"/>
      <c r="B19" s="256"/>
      <c r="C19" s="254" t="s">
        <v>14</v>
      </c>
      <c r="D19" s="255"/>
      <c r="E19" s="255"/>
      <c r="F19" s="255"/>
      <c r="G19" s="255"/>
      <c r="H19" s="255"/>
      <c r="I19" s="255"/>
      <c r="J19" s="255"/>
      <c r="K19" s="255"/>
      <c r="L19" s="255"/>
      <c r="M19" s="16"/>
      <c r="N19" s="16"/>
      <c r="O19" s="16"/>
    </row>
    <row r="20" spans="1:15" x14ac:dyDescent="0.25">
      <c r="A20" s="256"/>
      <c r="B20" s="256"/>
      <c r="C20" s="254" t="s">
        <v>15</v>
      </c>
      <c r="D20" s="255"/>
      <c r="E20" s="255"/>
      <c r="F20" s="255"/>
      <c r="G20" s="255"/>
      <c r="H20" s="255"/>
      <c r="I20" s="255"/>
      <c r="J20" s="255"/>
      <c r="K20" s="255"/>
      <c r="L20" s="255"/>
      <c r="M20" s="16"/>
      <c r="N20" s="16"/>
      <c r="O20" s="16"/>
    </row>
    <row r="21" spans="1:15" ht="15" customHeight="1" x14ac:dyDescent="0.25">
      <c r="A21" s="256"/>
      <c r="B21" s="256"/>
      <c r="C21" s="254" t="s">
        <v>16</v>
      </c>
      <c r="D21" s="255"/>
      <c r="E21" s="255"/>
      <c r="F21" s="255"/>
      <c r="G21" s="255"/>
      <c r="H21" s="255"/>
      <c r="I21" s="255"/>
      <c r="J21" s="255"/>
      <c r="K21" s="255"/>
      <c r="L21" s="255"/>
      <c r="M21" s="16"/>
      <c r="N21" s="16"/>
      <c r="O21" s="16"/>
    </row>
    <row r="22" spans="1:15" ht="15.75" customHeight="1" x14ac:dyDescent="0.25">
      <c r="A22" s="256"/>
      <c r="B22" s="256"/>
      <c r="C22" s="254" t="s">
        <v>17</v>
      </c>
      <c r="D22" s="255"/>
      <c r="E22" s="255"/>
      <c r="F22" s="255"/>
      <c r="G22" s="255"/>
      <c r="H22" s="255"/>
      <c r="I22" s="255"/>
      <c r="J22" s="255"/>
      <c r="K22" s="255"/>
      <c r="L22" s="255"/>
      <c r="M22" s="16"/>
      <c r="N22" s="16"/>
      <c r="O22" s="16"/>
    </row>
    <row r="23" spans="1:15" ht="29.25" customHeight="1" x14ac:dyDescent="0.25">
      <c r="A23" s="256"/>
      <c r="B23" s="256"/>
      <c r="C23" s="287" t="s">
        <v>158</v>
      </c>
      <c r="D23" s="255"/>
      <c r="E23" s="255"/>
      <c r="F23" s="255"/>
      <c r="G23" s="255"/>
      <c r="H23" s="255"/>
      <c r="I23" s="255"/>
      <c r="J23" s="255"/>
      <c r="K23" s="255"/>
      <c r="L23" s="255"/>
      <c r="M23" s="16"/>
      <c r="N23" s="16"/>
      <c r="O23" s="16"/>
    </row>
    <row r="24" spans="1:15" ht="16.5" customHeight="1" x14ac:dyDescent="0.25">
      <c r="A24" s="258"/>
      <c r="B24" s="258"/>
      <c r="C24" s="303" t="s">
        <v>159</v>
      </c>
      <c r="D24" s="302">
        <f>SUM(D18:D23)</f>
        <v>0</v>
      </c>
      <c r="E24" s="302">
        <f t="shared" ref="E24:O24" si="2">SUM(E18:E23)</f>
        <v>0</v>
      </c>
      <c r="F24" s="302">
        <f t="shared" si="2"/>
        <v>0</v>
      </c>
      <c r="G24" s="302">
        <f t="shared" si="2"/>
        <v>0</v>
      </c>
      <c r="H24" s="302">
        <f t="shared" si="2"/>
        <v>0</v>
      </c>
      <c r="I24" s="302">
        <f t="shared" si="2"/>
        <v>0</v>
      </c>
      <c r="J24" s="302">
        <f t="shared" si="2"/>
        <v>0</v>
      </c>
      <c r="K24" s="302">
        <f t="shared" si="2"/>
        <v>0</v>
      </c>
      <c r="L24" s="302">
        <f t="shared" si="2"/>
        <v>0</v>
      </c>
      <c r="M24" s="302">
        <f t="shared" si="2"/>
        <v>0</v>
      </c>
      <c r="N24" s="302">
        <f t="shared" si="2"/>
        <v>0</v>
      </c>
      <c r="O24" s="302">
        <f t="shared" si="2"/>
        <v>0</v>
      </c>
    </row>
    <row r="25" spans="1:15" ht="14.25" customHeight="1" x14ac:dyDescent="0.25">
      <c r="A25" s="253">
        <v>4</v>
      </c>
      <c r="B25" s="253" t="s">
        <v>162</v>
      </c>
      <c r="C25" s="254" t="s">
        <v>157</v>
      </c>
      <c r="D25" s="255"/>
      <c r="E25" s="255"/>
      <c r="F25" s="255"/>
      <c r="G25" s="255"/>
      <c r="H25" s="255"/>
      <c r="I25" s="255"/>
      <c r="J25" s="255"/>
      <c r="K25" s="255"/>
      <c r="L25" s="255"/>
      <c r="M25" s="16"/>
      <c r="N25" s="16"/>
      <c r="O25" s="16"/>
    </row>
    <row r="26" spans="1:15" ht="15" customHeight="1" x14ac:dyDescent="0.25">
      <c r="A26" s="256"/>
      <c r="B26" s="256"/>
      <c r="C26" s="254" t="s">
        <v>14</v>
      </c>
      <c r="D26" s="255"/>
      <c r="E26" s="255"/>
      <c r="F26" s="255"/>
      <c r="G26" s="255"/>
      <c r="H26" s="255"/>
      <c r="I26" s="255"/>
      <c r="J26" s="255"/>
      <c r="K26" s="255"/>
      <c r="L26" s="255"/>
      <c r="M26" s="16"/>
      <c r="N26" s="16"/>
      <c r="O26" s="16"/>
    </row>
    <row r="27" spans="1:15" ht="15.75" customHeight="1" x14ac:dyDescent="0.25">
      <c r="A27" s="256"/>
      <c r="B27" s="256"/>
      <c r="C27" s="254" t="s">
        <v>15</v>
      </c>
      <c r="D27" s="255"/>
      <c r="E27" s="255"/>
      <c r="F27" s="255"/>
      <c r="G27" s="255"/>
      <c r="H27" s="255"/>
      <c r="I27" s="255"/>
      <c r="J27" s="255"/>
      <c r="K27" s="255"/>
      <c r="L27" s="255"/>
      <c r="M27" s="16"/>
      <c r="N27" s="16"/>
      <c r="O27" s="16"/>
    </row>
    <row r="28" spans="1:15" ht="14.25" customHeight="1" x14ac:dyDescent="0.25">
      <c r="A28" s="256"/>
      <c r="B28" s="256"/>
      <c r="C28" s="254" t="s">
        <v>16</v>
      </c>
      <c r="D28" s="16"/>
      <c r="E28" s="16"/>
      <c r="F28" s="269"/>
      <c r="G28" s="16"/>
      <c r="H28" s="16"/>
      <c r="I28" s="16"/>
      <c r="J28" s="16"/>
      <c r="K28" s="16"/>
      <c r="L28" s="16"/>
      <c r="M28" s="16"/>
      <c r="N28" s="16"/>
      <c r="O28" s="16"/>
    </row>
    <row r="29" spans="1:15" x14ac:dyDescent="0.25">
      <c r="A29" s="256"/>
      <c r="B29" s="256"/>
      <c r="C29" s="254" t="s">
        <v>17</v>
      </c>
      <c r="D29" s="16"/>
      <c r="E29" s="16"/>
      <c r="F29" s="269"/>
      <c r="G29" s="16"/>
      <c r="H29" s="16"/>
      <c r="I29" s="16"/>
      <c r="J29" s="16"/>
      <c r="K29" s="16"/>
      <c r="L29" s="16"/>
      <c r="M29" s="16"/>
      <c r="N29" s="16"/>
      <c r="O29" s="16"/>
    </row>
    <row r="30" spans="1:15" ht="25.5" x14ac:dyDescent="0.25">
      <c r="A30" s="256"/>
      <c r="B30" s="256"/>
      <c r="C30" s="287" t="s">
        <v>158</v>
      </c>
      <c r="D30" s="16"/>
      <c r="E30" s="16"/>
      <c r="F30" s="269"/>
      <c r="G30" s="16"/>
      <c r="H30" s="16"/>
      <c r="I30" s="16"/>
      <c r="J30" s="16"/>
      <c r="K30" s="16"/>
      <c r="L30" s="16"/>
      <c r="M30" s="16"/>
      <c r="N30" s="16"/>
      <c r="O30" s="16"/>
    </row>
    <row r="31" spans="1:15" ht="15" customHeight="1" x14ac:dyDescent="0.25">
      <c r="A31" s="258"/>
      <c r="B31" s="258"/>
      <c r="C31" s="303" t="s">
        <v>159</v>
      </c>
      <c r="D31" s="302">
        <f>SUM(D25:D30)</f>
        <v>0</v>
      </c>
      <c r="E31" s="302">
        <f t="shared" ref="E31:O31" si="3">SUM(E25:E30)</f>
        <v>0</v>
      </c>
      <c r="F31" s="302">
        <f t="shared" si="3"/>
        <v>0</v>
      </c>
      <c r="G31" s="302">
        <f t="shared" si="3"/>
        <v>0</v>
      </c>
      <c r="H31" s="302">
        <f t="shared" si="3"/>
        <v>0</v>
      </c>
      <c r="I31" s="302">
        <f t="shared" si="3"/>
        <v>0</v>
      </c>
      <c r="J31" s="302">
        <f t="shared" si="3"/>
        <v>0</v>
      </c>
      <c r="K31" s="302">
        <f t="shared" si="3"/>
        <v>0</v>
      </c>
      <c r="L31" s="302">
        <f t="shared" si="3"/>
        <v>0</v>
      </c>
      <c r="M31" s="302">
        <f t="shared" si="3"/>
        <v>0</v>
      </c>
      <c r="N31" s="302">
        <f t="shared" si="3"/>
        <v>0</v>
      </c>
      <c r="O31" s="302">
        <f t="shared" si="3"/>
        <v>0</v>
      </c>
    </row>
    <row r="32" spans="1:15" x14ac:dyDescent="0.25">
      <c r="A32" s="253">
        <v>5</v>
      </c>
      <c r="B32" s="253" t="s">
        <v>163</v>
      </c>
      <c r="C32" s="254" t="s">
        <v>157</v>
      </c>
      <c r="D32" s="16"/>
      <c r="E32" s="16"/>
      <c r="F32" s="269"/>
      <c r="G32" s="16"/>
      <c r="H32" s="16"/>
      <c r="I32" s="16"/>
      <c r="J32" s="16"/>
      <c r="K32" s="16"/>
      <c r="L32" s="16"/>
      <c r="M32" s="16"/>
      <c r="N32" s="16"/>
      <c r="O32" s="16"/>
    </row>
    <row r="33" spans="1:15" x14ac:dyDescent="0.25">
      <c r="A33" s="256"/>
      <c r="B33" s="256"/>
      <c r="C33" s="254" t="s">
        <v>14</v>
      </c>
      <c r="D33" s="16"/>
      <c r="E33" s="16"/>
      <c r="F33" s="269">
        <v>1</v>
      </c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256"/>
      <c r="B34" s="256"/>
      <c r="C34" s="254" t="s">
        <v>15</v>
      </c>
      <c r="D34" s="16"/>
      <c r="E34" s="16"/>
      <c r="F34" s="269"/>
      <c r="G34" s="16"/>
      <c r="H34" s="16"/>
      <c r="I34" s="16"/>
      <c r="J34" s="16"/>
      <c r="K34" s="16"/>
      <c r="L34" s="16"/>
      <c r="M34" s="16"/>
      <c r="N34" s="16"/>
      <c r="O34" s="16"/>
    </row>
    <row r="35" spans="1:15" ht="15" customHeight="1" x14ac:dyDescent="0.25">
      <c r="A35" s="256"/>
      <c r="B35" s="256"/>
      <c r="C35" s="254" t="s">
        <v>16</v>
      </c>
      <c r="D35" s="16"/>
      <c r="E35" s="16"/>
      <c r="F35" s="269"/>
      <c r="G35" s="16"/>
      <c r="H35" s="16"/>
      <c r="I35" s="16"/>
      <c r="J35" s="16"/>
      <c r="K35" s="16"/>
      <c r="L35" s="16"/>
      <c r="M35" s="16"/>
      <c r="N35" s="16"/>
      <c r="O35" s="16"/>
    </row>
    <row r="36" spans="1:15" ht="15" customHeight="1" x14ac:dyDescent="0.25">
      <c r="A36" s="256"/>
      <c r="B36" s="256"/>
      <c r="C36" s="254" t="s">
        <v>17</v>
      </c>
      <c r="D36" s="16">
        <v>1</v>
      </c>
      <c r="E36" s="16"/>
      <c r="F36" s="269"/>
      <c r="G36" s="16"/>
      <c r="H36" s="16"/>
      <c r="I36" s="16"/>
      <c r="J36" s="16"/>
      <c r="K36" s="16"/>
      <c r="L36" s="16"/>
      <c r="M36" s="16"/>
      <c r="N36" s="16"/>
      <c r="O36" s="16"/>
    </row>
    <row r="37" spans="1:15" ht="29.25" customHeight="1" x14ac:dyDescent="0.25">
      <c r="A37" s="256"/>
      <c r="B37" s="256"/>
      <c r="C37" s="287" t="s">
        <v>158</v>
      </c>
      <c r="D37" s="16"/>
      <c r="E37" s="16"/>
      <c r="F37" s="269"/>
      <c r="G37" s="16"/>
      <c r="H37" s="16"/>
      <c r="I37" s="16"/>
      <c r="J37" s="16"/>
      <c r="K37" s="16"/>
      <c r="L37" s="16"/>
      <c r="M37" s="16"/>
      <c r="N37" s="16"/>
      <c r="O37" s="16"/>
    </row>
    <row r="38" spans="1:15" x14ac:dyDescent="0.25">
      <c r="A38" s="258"/>
      <c r="B38" s="258"/>
      <c r="C38" s="303" t="s">
        <v>159</v>
      </c>
      <c r="D38" s="304">
        <f>SUM(D33:D37)</f>
        <v>1</v>
      </c>
      <c r="E38" s="304">
        <f t="shared" ref="E38:O38" si="4">SUM(E33:E37)</f>
        <v>0</v>
      </c>
      <c r="F38" s="304">
        <f t="shared" si="4"/>
        <v>1</v>
      </c>
      <c r="G38" s="304">
        <f t="shared" si="4"/>
        <v>0</v>
      </c>
      <c r="H38" s="304">
        <f t="shared" si="4"/>
        <v>0</v>
      </c>
      <c r="I38" s="304">
        <f t="shared" si="4"/>
        <v>0</v>
      </c>
      <c r="J38" s="304">
        <f t="shared" si="4"/>
        <v>0</v>
      </c>
      <c r="K38" s="304">
        <f t="shared" si="4"/>
        <v>0</v>
      </c>
      <c r="L38" s="304">
        <f t="shared" si="4"/>
        <v>0</v>
      </c>
      <c r="M38" s="304">
        <f t="shared" si="4"/>
        <v>0</v>
      </c>
      <c r="N38" s="304">
        <f t="shared" si="4"/>
        <v>0</v>
      </c>
      <c r="O38" s="304">
        <f t="shared" si="4"/>
        <v>0</v>
      </c>
    </row>
    <row r="39" spans="1:15" ht="14.25" customHeight="1" x14ac:dyDescent="0.25">
      <c r="A39" s="253">
        <v>6</v>
      </c>
      <c r="B39" s="253" t="s">
        <v>164</v>
      </c>
      <c r="C39" s="254" t="s">
        <v>157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0" spans="1:15" x14ac:dyDescent="0.25">
      <c r="A40" s="256"/>
      <c r="B40" s="256"/>
      <c r="C40" s="254" t="s">
        <v>14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</row>
    <row r="41" spans="1:15" ht="19.5" customHeight="1" x14ac:dyDescent="0.25">
      <c r="A41" s="256"/>
      <c r="B41" s="256"/>
      <c r="C41" s="254" t="s">
        <v>15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ht="15" customHeight="1" x14ac:dyDescent="0.25">
      <c r="A42" s="256"/>
      <c r="B42" s="256"/>
      <c r="C42" s="254" t="s">
        <v>16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ht="15" customHeight="1" x14ac:dyDescent="0.25">
      <c r="A43" s="256"/>
      <c r="B43" s="256"/>
      <c r="C43" s="254" t="s">
        <v>17</v>
      </c>
      <c r="D43" s="16">
        <v>1</v>
      </c>
      <c r="E43" s="16">
        <v>1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</row>
    <row r="44" spans="1:15" ht="28.5" customHeight="1" x14ac:dyDescent="0.25">
      <c r="A44" s="256"/>
      <c r="B44" s="256"/>
      <c r="C44" s="287" t="s">
        <v>158</v>
      </c>
      <c r="D44" s="16"/>
      <c r="E44" s="16"/>
      <c r="F44" s="16">
        <v>10</v>
      </c>
      <c r="G44" s="16"/>
      <c r="H44" s="16"/>
      <c r="I44" s="16"/>
      <c r="J44" s="16"/>
      <c r="K44" s="16"/>
      <c r="L44" s="16"/>
      <c r="M44" s="16"/>
      <c r="N44" s="16"/>
      <c r="O44" s="16"/>
    </row>
    <row r="45" spans="1:15" ht="21" customHeight="1" x14ac:dyDescent="0.25">
      <c r="A45" s="258"/>
      <c r="B45" s="258"/>
      <c r="C45" s="303" t="s">
        <v>159</v>
      </c>
      <c r="D45" s="304">
        <f>SUM(D40:D44)</f>
        <v>1</v>
      </c>
      <c r="E45" s="304">
        <f t="shared" ref="E45:O45" si="5">SUM(E40:E44)</f>
        <v>1</v>
      </c>
      <c r="F45" s="304">
        <f t="shared" si="5"/>
        <v>10</v>
      </c>
      <c r="G45" s="304">
        <f t="shared" si="5"/>
        <v>0</v>
      </c>
      <c r="H45" s="304">
        <f t="shared" si="5"/>
        <v>0</v>
      </c>
      <c r="I45" s="304">
        <f t="shared" si="5"/>
        <v>0</v>
      </c>
      <c r="J45" s="304">
        <f t="shared" si="5"/>
        <v>0</v>
      </c>
      <c r="K45" s="304">
        <f t="shared" si="5"/>
        <v>0</v>
      </c>
      <c r="L45" s="304">
        <f t="shared" si="5"/>
        <v>0</v>
      </c>
      <c r="M45" s="304">
        <f t="shared" si="5"/>
        <v>0</v>
      </c>
      <c r="N45" s="304">
        <f t="shared" si="5"/>
        <v>0</v>
      </c>
      <c r="O45" s="304">
        <f t="shared" si="5"/>
        <v>0</v>
      </c>
    </row>
    <row r="46" spans="1:15" ht="14.25" customHeight="1" x14ac:dyDescent="0.25">
      <c r="A46" s="253">
        <v>7</v>
      </c>
      <c r="B46" s="253" t="s">
        <v>217</v>
      </c>
      <c r="C46" s="254" t="s">
        <v>157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</row>
    <row r="47" spans="1:15" x14ac:dyDescent="0.25">
      <c r="A47" s="256"/>
      <c r="B47" s="256"/>
      <c r="C47" s="254" t="s">
        <v>14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</row>
    <row r="48" spans="1:15" ht="19.5" customHeight="1" x14ac:dyDescent="0.25">
      <c r="A48" s="256"/>
      <c r="B48" s="256"/>
      <c r="C48" s="254" t="s">
        <v>15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</row>
    <row r="49" spans="1:15" ht="15" customHeight="1" x14ac:dyDescent="0.25">
      <c r="A49" s="256"/>
      <c r="B49" s="256"/>
      <c r="C49" s="254" t="s">
        <v>16</v>
      </c>
      <c r="D49" s="16"/>
      <c r="E49" s="16"/>
      <c r="F49" s="16">
        <v>3</v>
      </c>
      <c r="G49" s="16"/>
      <c r="H49" s="16"/>
      <c r="I49" s="16"/>
      <c r="J49" s="16"/>
      <c r="K49" s="16"/>
      <c r="L49" s="16"/>
      <c r="M49" s="16"/>
      <c r="N49" s="16"/>
      <c r="O49" s="16"/>
    </row>
    <row r="50" spans="1:15" ht="15" customHeight="1" x14ac:dyDescent="0.25">
      <c r="A50" s="256"/>
      <c r="B50" s="256"/>
      <c r="C50" s="254" t="s">
        <v>17</v>
      </c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</row>
    <row r="51" spans="1:15" ht="28.5" customHeight="1" x14ac:dyDescent="0.25">
      <c r="A51" s="256"/>
      <c r="B51" s="256"/>
      <c r="C51" s="287" t="s">
        <v>158</v>
      </c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</row>
    <row r="52" spans="1:15" ht="21" customHeight="1" x14ac:dyDescent="0.25">
      <c r="A52" s="258"/>
      <c r="B52" s="258"/>
      <c r="C52" s="303" t="s">
        <v>159</v>
      </c>
      <c r="D52" s="302">
        <f>SUM(D46:D51)</f>
        <v>0</v>
      </c>
      <c r="E52" s="302">
        <f t="shared" ref="E52:O52" si="6">SUM(E46:E51)</f>
        <v>0</v>
      </c>
      <c r="F52" s="302">
        <f t="shared" si="6"/>
        <v>3</v>
      </c>
      <c r="G52" s="302">
        <f t="shared" si="6"/>
        <v>0</v>
      </c>
      <c r="H52" s="302">
        <f t="shared" si="6"/>
        <v>0</v>
      </c>
      <c r="I52" s="302">
        <f t="shared" si="6"/>
        <v>0</v>
      </c>
      <c r="J52" s="302">
        <f t="shared" si="6"/>
        <v>0</v>
      </c>
      <c r="K52" s="302">
        <f t="shared" si="6"/>
        <v>0</v>
      </c>
      <c r="L52" s="302">
        <f t="shared" si="6"/>
        <v>0</v>
      </c>
      <c r="M52" s="302">
        <f t="shared" si="6"/>
        <v>0</v>
      </c>
      <c r="N52" s="302">
        <f t="shared" si="6"/>
        <v>0</v>
      </c>
      <c r="O52" s="302">
        <f t="shared" si="6"/>
        <v>0</v>
      </c>
    </row>
    <row r="53" spans="1:15" ht="15" customHeight="1" x14ac:dyDescent="0.25">
      <c r="A53" s="253">
        <v>8</v>
      </c>
      <c r="B53" s="253" t="s">
        <v>166</v>
      </c>
      <c r="C53" s="254" t="s">
        <v>157</v>
      </c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</row>
    <row r="54" spans="1:15" ht="15" customHeight="1" x14ac:dyDescent="0.25">
      <c r="A54" s="256"/>
      <c r="B54" s="256"/>
      <c r="C54" s="254" t="s">
        <v>14</v>
      </c>
      <c r="D54" s="16"/>
      <c r="E54" s="16">
        <v>1</v>
      </c>
      <c r="F54" s="16"/>
      <c r="G54" s="16"/>
      <c r="H54" s="16"/>
      <c r="I54" s="16"/>
      <c r="J54" s="16"/>
      <c r="K54" s="16"/>
      <c r="L54" s="16"/>
      <c r="M54" s="16"/>
      <c r="N54" s="16"/>
      <c r="O54" s="16"/>
    </row>
    <row r="55" spans="1:15" ht="15" customHeight="1" x14ac:dyDescent="0.25">
      <c r="A55" s="256"/>
      <c r="B55" s="256"/>
      <c r="C55" s="254" t="s">
        <v>15</v>
      </c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</row>
    <row r="56" spans="1:15" ht="15" customHeight="1" x14ac:dyDescent="0.25">
      <c r="A56" s="256"/>
      <c r="B56" s="256"/>
      <c r="C56" s="254" t="s">
        <v>16</v>
      </c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</row>
    <row r="57" spans="1:15" ht="15" customHeight="1" x14ac:dyDescent="0.25">
      <c r="A57" s="256"/>
      <c r="B57" s="256"/>
      <c r="C57" s="254" t="s">
        <v>17</v>
      </c>
      <c r="D57" s="16"/>
      <c r="E57" s="16"/>
      <c r="F57" s="16">
        <v>1</v>
      </c>
      <c r="G57" s="16"/>
      <c r="H57" s="16"/>
      <c r="I57" s="16"/>
      <c r="J57" s="16"/>
      <c r="K57" s="16"/>
      <c r="L57" s="16"/>
      <c r="M57" s="16"/>
      <c r="N57" s="16"/>
      <c r="O57" s="16"/>
    </row>
    <row r="58" spans="1:15" ht="31.5" customHeight="1" x14ac:dyDescent="0.25">
      <c r="A58" s="256"/>
      <c r="B58" s="256"/>
      <c r="C58" s="287" t="s">
        <v>158</v>
      </c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</row>
    <row r="59" spans="1:15" ht="23.25" customHeight="1" x14ac:dyDescent="0.25">
      <c r="A59" s="258"/>
      <c r="B59" s="258"/>
      <c r="C59" s="303" t="s">
        <v>159</v>
      </c>
      <c r="D59" s="304">
        <f>SUM(D53:D58)</f>
        <v>0</v>
      </c>
      <c r="E59" s="304">
        <f t="shared" ref="E59:O59" si="7">SUM(E53:E58)</f>
        <v>1</v>
      </c>
      <c r="F59" s="304">
        <f t="shared" si="7"/>
        <v>1</v>
      </c>
      <c r="G59" s="304">
        <f t="shared" si="7"/>
        <v>0</v>
      </c>
      <c r="H59" s="304">
        <f t="shared" si="7"/>
        <v>0</v>
      </c>
      <c r="I59" s="304">
        <f t="shared" si="7"/>
        <v>0</v>
      </c>
      <c r="J59" s="304">
        <f t="shared" si="7"/>
        <v>0</v>
      </c>
      <c r="K59" s="304">
        <f t="shared" si="7"/>
        <v>0</v>
      </c>
      <c r="L59" s="304">
        <f t="shared" si="7"/>
        <v>0</v>
      </c>
      <c r="M59" s="304">
        <f t="shared" si="7"/>
        <v>0</v>
      </c>
      <c r="N59" s="304">
        <f t="shared" si="7"/>
        <v>0</v>
      </c>
      <c r="O59" s="304">
        <f t="shared" si="7"/>
        <v>0</v>
      </c>
    </row>
    <row r="60" spans="1:15" ht="15" customHeight="1" x14ac:dyDescent="0.25">
      <c r="A60" s="253">
        <v>9</v>
      </c>
      <c r="B60" s="253" t="s">
        <v>167</v>
      </c>
      <c r="C60" s="254" t="s">
        <v>157</v>
      </c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5" ht="15" customHeight="1" x14ac:dyDescent="0.25">
      <c r="A61" s="256"/>
      <c r="B61" s="256"/>
      <c r="C61" s="254" t="s">
        <v>14</v>
      </c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</row>
    <row r="62" spans="1:15" ht="15" customHeight="1" x14ac:dyDescent="0.25">
      <c r="A62" s="256"/>
      <c r="B62" s="256"/>
      <c r="C62" s="254" t="s">
        <v>15</v>
      </c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</row>
    <row r="63" spans="1:15" ht="15" customHeight="1" x14ac:dyDescent="0.25">
      <c r="A63" s="256"/>
      <c r="B63" s="256"/>
      <c r="C63" s="254" t="s">
        <v>16</v>
      </c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</row>
    <row r="64" spans="1:15" ht="15" customHeight="1" x14ac:dyDescent="0.25">
      <c r="A64" s="256"/>
      <c r="B64" s="256"/>
      <c r="C64" s="254" t="s">
        <v>17</v>
      </c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</row>
    <row r="65" spans="1:15" ht="28.5" customHeight="1" x14ac:dyDescent="0.25">
      <c r="A65" s="256"/>
      <c r="B65" s="256"/>
      <c r="C65" s="287" t="s">
        <v>158</v>
      </c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</row>
    <row r="66" spans="1:15" x14ac:dyDescent="0.25">
      <c r="A66" s="258"/>
      <c r="B66" s="258"/>
      <c r="C66" s="303" t="s">
        <v>159</v>
      </c>
      <c r="D66" s="302">
        <f>SUM(D60:D65)</f>
        <v>0</v>
      </c>
      <c r="E66" s="302">
        <f t="shared" ref="E66:O66" si="8">SUM(E60:E65)</f>
        <v>0</v>
      </c>
      <c r="F66" s="302">
        <f t="shared" si="8"/>
        <v>0</v>
      </c>
      <c r="G66" s="302">
        <f t="shared" si="8"/>
        <v>0</v>
      </c>
      <c r="H66" s="302">
        <f t="shared" si="8"/>
        <v>0</v>
      </c>
      <c r="I66" s="302">
        <f t="shared" si="8"/>
        <v>0</v>
      </c>
      <c r="J66" s="302">
        <f t="shared" si="8"/>
        <v>0</v>
      </c>
      <c r="K66" s="302">
        <f t="shared" si="8"/>
        <v>0</v>
      </c>
      <c r="L66" s="302">
        <f t="shared" si="8"/>
        <v>0</v>
      </c>
      <c r="M66" s="302">
        <f t="shared" si="8"/>
        <v>0</v>
      </c>
      <c r="N66" s="302">
        <f t="shared" si="8"/>
        <v>0</v>
      </c>
      <c r="O66" s="302">
        <f t="shared" si="8"/>
        <v>0</v>
      </c>
    </row>
    <row r="67" spans="1:15" x14ac:dyDescent="0.2">
      <c r="A67" s="253">
        <v>10</v>
      </c>
      <c r="B67" s="253" t="s">
        <v>168</v>
      </c>
      <c r="C67" s="254" t="s">
        <v>157</v>
      </c>
      <c r="D67" s="305"/>
      <c r="E67" s="305"/>
      <c r="F67" s="305"/>
      <c r="G67" s="305"/>
      <c r="H67" s="305"/>
      <c r="I67" s="16"/>
      <c r="J67" s="16"/>
      <c r="K67" s="16"/>
      <c r="L67" s="16"/>
      <c r="M67" s="305"/>
      <c r="N67" s="305"/>
      <c r="O67" s="16"/>
    </row>
    <row r="68" spans="1:15" x14ac:dyDescent="0.2">
      <c r="A68" s="256"/>
      <c r="B68" s="256"/>
      <c r="C68" s="254" t="s">
        <v>14</v>
      </c>
      <c r="D68" s="305"/>
      <c r="E68" s="305"/>
      <c r="F68" s="305"/>
      <c r="G68" s="16"/>
      <c r="H68" s="16"/>
      <c r="I68" s="16"/>
      <c r="J68" s="16"/>
      <c r="K68" s="16"/>
      <c r="L68" s="16"/>
      <c r="M68" s="305"/>
      <c r="N68" s="305"/>
      <c r="O68" s="16"/>
    </row>
    <row r="69" spans="1:15" x14ac:dyDescent="0.2">
      <c r="A69" s="256"/>
      <c r="B69" s="256"/>
      <c r="C69" s="254" t="s">
        <v>15</v>
      </c>
      <c r="D69" s="305"/>
      <c r="E69" s="305"/>
      <c r="F69" s="305">
        <v>1</v>
      </c>
      <c r="G69" s="16"/>
      <c r="H69" s="16"/>
      <c r="I69" s="16"/>
      <c r="J69" s="16"/>
      <c r="K69" s="16"/>
      <c r="L69" s="16"/>
      <c r="M69" s="305"/>
      <c r="N69" s="305"/>
      <c r="O69" s="16"/>
    </row>
    <row r="70" spans="1:15" ht="15" customHeight="1" x14ac:dyDescent="0.2">
      <c r="A70" s="256"/>
      <c r="B70" s="256"/>
      <c r="C70" s="254" t="s">
        <v>16</v>
      </c>
      <c r="D70" s="305"/>
      <c r="E70" s="305"/>
      <c r="F70" s="305"/>
      <c r="G70" s="16"/>
      <c r="H70" s="16"/>
      <c r="I70" s="16"/>
      <c r="J70" s="16"/>
      <c r="K70" s="16"/>
      <c r="L70" s="16"/>
      <c r="M70" s="305"/>
      <c r="N70" s="305"/>
      <c r="O70" s="16"/>
    </row>
    <row r="71" spans="1:15" ht="15" customHeight="1" x14ac:dyDescent="0.2">
      <c r="A71" s="256"/>
      <c r="B71" s="256"/>
      <c r="C71" s="254" t="s">
        <v>17</v>
      </c>
      <c r="D71" s="305"/>
      <c r="E71" s="305"/>
      <c r="F71" s="305"/>
      <c r="G71" s="305"/>
      <c r="H71" s="305"/>
      <c r="I71" s="305"/>
      <c r="J71" s="16"/>
      <c r="K71" s="16"/>
      <c r="L71" s="16"/>
      <c r="M71" s="305"/>
      <c r="N71" s="305"/>
      <c r="O71" s="16"/>
    </row>
    <row r="72" spans="1:15" ht="30.75" customHeight="1" x14ac:dyDescent="0.2">
      <c r="A72" s="256"/>
      <c r="B72" s="256"/>
      <c r="C72" s="287" t="s">
        <v>158</v>
      </c>
      <c r="D72" s="305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16"/>
    </row>
    <row r="73" spans="1:15" ht="18" customHeight="1" x14ac:dyDescent="0.25">
      <c r="A73" s="258"/>
      <c r="B73" s="258"/>
      <c r="C73" s="303" t="s">
        <v>159</v>
      </c>
      <c r="D73" s="302">
        <f>SUM(D67:D72)</f>
        <v>0</v>
      </c>
      <c r="E73" s="302">
        <f t="shared" ref="E73:O73" si="9">SUM(E67:E72)</f>
        <v>0</v>
      </c>
      <c r="F73" s="302">
        <f t="shared" si="9"/>
        <v>1</v>
      </c>
      <c r="G73" s="302">
        <f t="shared" si="9"/>
        <v>0</v>
      </c>
      <c r="H73" s="302">
        <f t="shared" si="9"/>
        <v>0</v>
      </c>
      <c r="I73" s="302">
        <f t="shared" si="9"/>
        <v>0</v>
      </c>
      <c r="J73" s="302">
        <f t="shared" si="9"/>
        <v>0</v>
      </c>
      <c r="K73" s="302">
        <f t="shared" si="9"/>
        <v>0</v>
      </c>
      <c r="L73" s="302">
        <f t="shared" si="9"/>
        <v>0</v>
      </c>
      <c r="M73" s="302">
        <f t="shared" si="9"/>
        <v>0</v>
      </c>
      <c r="N73" s="302">
        <f t="shared" si="9"/>
        <v>0</v>
      </c>
      <c r="O73" s="302">
        <f t="shared" si="9"/>
        <v>0</v>
      </c>
    </row>
    <row r="74" spans="1:15" x14ac:dyDescent="0.25">
      <c r="A74" s="253">
        <v>11</v>
      </c>
      <c r="B74" s="253" t="s">
        <v>169</v>
      </c>
      <c r="C74" s="254" t="s">
        <v>157</v>
      </c>
      <c r="D74" s="16"/>
      <c r="E74" s="16"/>
      <c r="F74" s="16"/>
      <c r="G74" s="16"/>
      <c r="H74" s="16"/>
      <c r="I74" s="16"/>
      <c r="J74" s="269"/>
      <c r="K74" s="269"/>
      <c r="L74" s="269"/>
      <c r="M74" s="16"/>
      <c r="N74" s="16"/>
      <c r="O74" s="16"/>
    </row>
    <row r="75" spans="1:15" x14ac:dyDescent="0.25">
      <c r="A75" s="256"/>
      <c r="B75" s="256"/>
      <c r="C75" s="254" t="s">
        <v>14</v>
      </c>
      <c r="D75" s="16"/>
      <c r="E75" s="16"/>
      <c r="F75" s="16"/>
      <c r="G75" s="16"/>
      <c r="H75" s="16"/>
      <c r="I75" s="16"/>
      <c r="J75" s="269"/>
      <c r="K75" s="269"/>
      <c r="L75" s="269"/>
      <c r="M75" s="16"/>
      <c r="N75" s="16"/>
      <c r="O75" s="16"/>
    </row>
    <row r="76" spans="1:15" x14ac:dyDescent="0.25">
      <c r="A76" s="256"/>
      <c r="B76" s="256"/>
      <c r="C76" s="254" t="s">
        <v>15</v>
      </c>
      <c r="D76" s="16"/>
      <c r="E76" s="16"/>
      <c r="F76" s="16"/>
      <c r="G76" s="16"/>
      <c r="H76" s="16"/>
      <c r="I76" s="16"/>
      <c r="J76" s="269"/>
      <c r="K76" s="269"/>
      <c r="L76" s="269"/>
      <c r="M76" s="16"/>
      <c r="N76" s="16"/>
      <c r="O76" s="16"/>
    </row>
    <row r="77" spans="1:15" x14ac:dyDescent="0.25">
      <c r="A77" s="256"/>
      <c r="B77" s="256"/>
      <c r="C77" s="254" t="s">
        <v>16</v>
      </c>
      <c r="D77" s="16"/>
      <c r="E77" s="16"/>
      <c r="F77" s="16"/>
      <c r="G77" s="16"/>
      <c r="H77" s="16"/>
      <c r="I77" s="16"/>
      <c r="J77" s="269"/>
      <c r="K77" s="269"/>
      <c r="L77" s="269"/>
      <c r="M77" s="16"/>
      <c r="N77" s="16"/>
      <c r="O77" s="16"/>
    </row>
    <row r="78" spans="1:15" x14ac:dyDescent="0.25">
      <c r="A78" s="256"/>
      <c r="B78" s="256"/>
      <c r="C78" s="254" t="s">
        <v>17</v>
      </c>
      <c r="D78" s="16"/>
      <c r="E78" s="16">
        <v>2</v>
      </c>
      <c r="F78" s="16"/>
      <c r="G78" s="16"/>
      <c r="H78" s="16"/>
      <c r="I78" s="16"/>
      <c r="J78" s="269"/>
      <c r="K78" s="269"/>
      <c r="L78" s="269"/>
      <c r="M78" s="16"/>
      <c r="N78" s="16"/>
      <c r="O78" s="16"/>
    </row>
    <row r="79" spans="1:15" ht="25.5" x14ac:dyDescent="0.25">
      <c r="A79" s="256"/>
      <c r="B79" s="256"/>
      <c r="C79" s="287" t="s">
        <v>158</v>
      </c>
      <c r="D79" s="16"/>
      <c r="E79" s="16"/>
      <c r="F79" s="16"/>
      <c r="G79" s="16"/>
      <c r="H79" s="16"/>
      <c r="I79" s="16"/>
      <c r="J79" s="269"/>
      <c r="K79" s="269"/>
      <c r="L79" s="269"/>
      <c r="M79" s="16"/>
      <c r="N79" s="16"/>
      <c r="O79" s="16"/>
    </row>
    <row r="80" spans="1:15" ht="15" customHeight="1" x14ac:dyDescent="0.25">
      <c r="A80" s="258"/>
      <c r="B80" s="258"/>
      <c r="C80" s="303" t="s">
        <v>159</v>
      </c>
      <c r="D80" s="304">
        <f>SUM(D77:D79)</f>
        <v>0</v>
      </c>
      <c r="E80" s="304">
        <f t="shared" ref="E80:O80" si="10">SUM(E77:E79)</f>
        <v>2</v>
      </c>
      <c r="F80" s="304">
        <f t="shared" si="10"/>
        <v>0</v>
      </c>
      <c r="G80" s="304">
        <f t="shared" si="10"/>
        <v>0</v>
      </c>
      <c r="H80" s="304">
        <f t="shared" si="10"/>
        <v>0</v>
      </c>
      <c r="I80" s="304">
        <f t="shared" si="10"/>
        <v>0</v>
      </c>
      <c r="J80" s="304">
        <f t="shared" si="10"/>
        <v>0</v>
      </c>
      <c r="K80" s="304">
        <f t="shared" si="10"/>
        <v>0</v>
      </c>
      <c r="L80" s="304">
        <f t="shared" si="10"/>
        <v>0</v>
      </c>
      <c r="M80" s="304">
        <f t="shared" si="10"/>
        <v>0</v>
      </c>
      <c r="N80" s="304">
        <f t="shared" si="10"/>
        <v>0</v>
      </c>
      <c r="O80" s="304">
        <f t="shared" si="10"/>
        <v>0</v>
      </c>
    </row>
    <row r="81" spans="1:15" x14ac:dyDescent="0.25">
      <c r="A81" s="253">
        <v>12</v>
      </c>
      <c r="B81" s="253" t="s">
        <v>170</v>
      </c>
      <c r="C81" s="254" t="s">
        <v>157</v>
      </c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</row>
    <row r="82" spans="1:15" x14ac:dyDescent="0.25">
      <c r="A82" s="256"/>
      <c r="B82" s="256"/>
      <c r="C82" s="254" t="s">
        <v>14</v>
      </c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</row>
    <row r="83" spans="1:15" x14ac:dyDescent="0.25">
      <c r="A83" s="256"/>
      <c r="B83" s="256"/>
      <c r="C83" s="254" t="s">
        <v>15</v>
      </c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</row>
    <row r="84" spans="1:15" x14ac:dyDescent="0.25">
      <c r="A84" s="256"/>
      <c r="B84" s="256"/>
      <c r="C84" s="254" t="s">
        <v>16</v>
      </c>
      <c r="D84" s="16"/>
      <c r="E84" s="16">
        <v>4</v>
      </c>
      <c r="F84" s="16">
        <v>4</v>
      </c>
      <c r="G84" s="16"/>
      <c r="H84" s="16"/>
      <c r="I84" s="16"/>
      <c r="J84" s="16"/>
      <c r="K84" s="16"/>
      <c r="L84" s="16"/>
      <c r="M84" s="16"/>
      <c r="N84" s="16"/>
      <c r="O84" s="16"/>
    </row>
    <row r="85" spans="1:15" x14ac:dyDescent="0.25">
      <c r="A85" s="256"/>
      <c r="B85" s="256"/>
      <c r="C85" s="254" t="s">
        <v>17</v>
      </c>
      <c r="D85" s="16"/>
      <c r="E85" s="16"/>
      <c r="F85" s="16">
        <v>2</v>
      </c>
      <c r="G85" s="16"/>
      <c r="H85" s="16"/>
      <c r="I85" s="16"/>
      <c r="J85" s="16"/>
      <c r="K85" s="16"/>
      <c r="L85" s="16"/>
      <c r="M85" s="16"/>
      <c r="N85" s="16"/>
      <c r="O85" s="16"/>
    </row>
    <row r="86" spans="1:15" ht="25.5" x14ac:dyDescent="0.25">
      <c r="A86" s="256"/>
      <c r="B86" s="256"/>
      <c r="C86" s="287" t="s">
        <v>158</v>
      </c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</row>
    <row r="87" spans="1:15" ht="20.25" customHeight="1" x14ac:dyDescent="0.25">
      <c r="A87" s="258"/>
      <c r="B87" s="258"/>
      <c r="C87" s="303" t="s">
        <v>159</v>
      </c>
      <c r="D87" s="304">
        <f>SUM(D83:D86)</f>
        <v>0</v>
      </c>
      <c r="E87" s="304">
        <f t="shared" ref="E87:O87" si="11">SUM(E83:E86)</f>
        <v>4</v>
      </c>
      <c r="F87" s="304">
        <f t="shared" si="11"/>
        <v>6</v>
      </c>
      <c r="G87" s="304">
        <f t="shared" si="11"/>
        <v>0</v>
      </c>
      <c r="H87" s="304">
        <f t="shared" si="11"/>
        <v>0</v>
      </c>
      <c r="I87" s="304">
        <f t="shared" si="11"/>
        <v>0</v>
      </c>
      <c r="J87" s="304">
        <f t="shared" si="11"/>
        <v>0</v>
      </c>
      <c r="K87" s="304">
        <f t="shared" si="11"/>
        <v>0</v>
      </c>
      <c r="L87" s="304">
        <f>SUM(L82:L86)</f>
        <v>0</v>
      </c>
      <c r="M87" s="304">
        <f t="shared" si="11"/>
        <v>0</v>
      </c>
      <c r="N87" s="304">
        <f t="shared" si="11"/>
        <v>0</v>
      </c>
      <c r="O87" s="304">
        <f t="shared" si="11"/>
        <v>0</v>
      </c>
    </row>
    <row r="88" spans="1:15" ht="12.75" customHeight="1" x14ac:dyDescent="0.25">
      <c r="A88" s="253">
        <v>13</v>
      </c>
      <c r="B88" s="253" t="s">
        <v>176</v>
      </c>
      <c r="C88" s="254" t="s">
        <v>157</v>
      </c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</row>
    <row r="89" spans="1:15" x14ac:dyDescent="0.25">
      <c r="A89" s="256"/>
      <c r="B89" s="256"/>
      <c r="C89" s="254" t="s">
        <v>14</v>
      </c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</row>
    <row r="90" spans="1:15" x14ac:dyDescent="0.25">
      <c r="A90" s="256"/>
      <c r="B90" s="256"/>
      <c r="C90" s="254" t="s">
        <v>15</v>
      </c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</row>
    <row r="91" spans="1:15" x14ac:dyDescent="0.25">
      <c r="A91" s="256"/>
      <c r="B91" s="256"/>
      <c r="C91" s="254" t="s">
        <v>16</v>
      </c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</row>
    <row r="92" spans="1:15" x14ac:dyDescent="0.25">
      <c r="A92" s="256"/>
      <c r="B92" s="256"/>
      <c r="C92" s="254" t="s">
        <v>17</v>
      </c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</row>
    <row r="93" spans="1:15" ht="25.5" x14ac:dyDescent="0.25">
      <c r="A93" s="256"/>
      <c r="B93" s="256"/>
      <c r="C93" s="287" t="s">
        <v>158</v>
      </c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</row>
    <row r="94" spans="1:15" x14ac:dyDescent="0.25">
      <c r="A94" s="258"/>
      <c r="B94" s="258"/>
      <c r="C94" s="303" t="s">
        <v>159</v>
      </c>
      <c r="D94" s="302">
        <f>SUM(D88:D93)</f>
        <v>0</v>
      </c>
      <c r="E94" s="302">
        <f t="shared" ref="E94:O94" si="12">SUM(E88:E93)</f>
        <v>0</v>
      </c>
      <c r="F94" s="302">
        <f t="shared" si="12"/>
        <v>0</v>
      </c>
      <c r="G94" s="302">
        <f t="shared" si="12"/>
        <v>0</v>
      </c>
      <c r="H94" s="302">
        <f t="shared" si="12"/>
        <v>0</v>
      </c>
      <c r="I94" s="302">
        <f t="shared" si="12"/>
        <v>0</v>
      </c>
      <c r="J94" s="302">
        <f t="shared" si="12"/>
        <v>0</v>
      </c>
      <c r="K94" s="302">
        <f t="shared" si="12"/>
        <v>0</v>
      </c>
      <c r="L94" s="302">
        <f t="shared" si="12"/>
        <v>0</v>
      </c>
      <c r="M94" s="302">
        <f t="shared" si="12"/>
        <v>0</v>
      </c>
      <c r="N94" s="302">
        <f t="shared" si="12"/>
        <v>0</v>
      </c>
      <c r="O94" s="302">
        <f t="shared" si="12"/>
        <v>0</v>
      </c>
    </row>
    <row r="95" spans="1:15" ht="12.75" customHeight="1" x14ac:dyDescent="0.25">
      <c r="A95" s="253">
        <v>14</v>
      </c>
      <c r="B95" s="253" t="s">
        <v>218</v>
      </c>
      <c r="C95" s="254" t="s">
        <v>157</v>
      </c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</row>
    <row r="96" spans="1:15" x14ac:dyDescent="0.25">
      <c r="A96" s="256"/>
      <c r="B96" s="256"/>
      <c r="C96" s="254" t="s">
        <v>14</v>
      </c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</row>
    <row r="97" spans="1:15" x14ac:dyDescent="0.25">
      <c r="A97" s="256"/>
      <c r="B97" s="256"/>
      <c r="C97" s="254" t="s">
        <v>15</v>
      </c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</row>
    <row r="98" spans="1:15" x14ac:dyDescent="0.25">
      <c r="A98" s="256"/>
      <c r="B98" s="256"/>
      <c r="C98" s="254" t="s">
        <v>16</v>
      </c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</row>
    <row r="99" spans="1:15" x14ac:dyDescent="0.25">
      <c r="A99" s="256"/>
      <c r="B99" s="256"/>
      <c r="C99" s="254" t="s">
        <v>17</v>
      </c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</row>
    <row r="100" spans="1:15" ht="25.5" x14ac:dyDescent="0.25">
      <c r="A100" s="256"/>
      <c r="B100" s="256"/>
      <c r="C100" s="287" t="s">
        <v>158</v>
      </c>
      <c r="D100" s="16">
        <v>1</v>
      </c>
      <c r="E100" s="16">
        <v>2</v>
      </c>
      <c r="F100" s="16">
        <v>9</v>
      </c>
      <c r="G100" s="16"/>
      <c r="H100" s="16"/>
      <c r="I100" s="16"/>
      <c r="J100" s="16"/>
      <c r="K100" s="16"/>
      <c r="L100" s="16"/>
      <c r="M100" s="16"/>
      <c r="N100" s="16"/>
      <c r="O100" s="16"/>
    </row>
    <row r="101" spans="1:15" ht="14.25" customHeight="1" x14ac:dyDescent="0.25">
      <c r="A101" s="258"/>
      <c r="B101" s="258"/>
      <c r="C101" s="303" t="s">
        <v>159</v>
      </c>
      <c r="D101" s="302">
        <f>SUM(D95:D100)</f>
        <v>1</v>
      </c>
      <c r="E101" s="302">
        <f t="shared" ref="E101:O101" si="13">SUM(E95:E100)</f>
        <v>2</v>
      </c>
      <c r="F101" s="302">
        <f t="shared" si="13"/>
        <v>9</v>
      </c>
      <c r="G101" s="302">
        <f t="shared" si="13"/>
        <v>0</v>
      </c>
      <c r="H101" s="302">
        <f t="shared" si="13"/>
        <v>0</v>
      </c>
      <c r="I101" s="302">
        <f t="shared" si="13"/>
        <v>0</v>
      </c>
      <c r="J101" s="302">
        <f t="shared" si="13"/>
        <v>0</v>
      </c>
      <c r="K101" s="302">
        <f t="shared" si="13"/>
        <v>0</v>
      </c>
      <c r="L101" s="302">
        <f t="shared" si="13"/>
        <v>0</v>
      </c>
      <c r="M101" s="302">
        <f t="shared" si="13"/>
        <v>0</v>
      </c>
      <c r="N101" s="302">
        <f t="shared" si="13"/>
        <v>0</v>
      </c>
      <c r="O101" s="302">
        <f t="shared" si="13"/>
        <v>0</v>
      </c>
    </row>
    <row r="102" spans="1:15" ht="12.75" customHeight="1" x14ac:dyDescent="0.25">
      <c r="A102" s="253">
        <v>15</v>
      </c>
      <c r="B102" s="253" t="s">
        <v>219</v>
      </c>
      <c r="C102" s="254" t="s">
        <v>157</v>
      </c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</row>
    <row r="103" spans="1:15" x14ac:dyDescent="0.25">
      <c r="A103" s="256"/>
      <c r="B103" s="256"/>
      <c r="C103" s="254" t="s">
        <v>14</v>
      </c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</row>
    <row r="104" spans="1:15" x14ac:dyDescent="0.25">
      <c r="A104" s="256"/>
      <c r="B104" s="256"/>
      <c r="C104" s="254" t="s">
        <v>15</v>
      </c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</row>
    <row r="105" spans="1:15" x14ac:dyDescent="0.25">
      <c r="A105" s="256"/>
      <c r="B105" s="256"/>
      <c r="C105" s="254" t="s">
        <v>16</v>
      </c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</row>
    <row r="106" spans="1:15" x14ac:dyDescent="0.25">
      <c r="A106" s="256"/>
      <c r="B106" s="256"/>
      <c r="C106" s="254" t="s">
        <v>17</v>
      </c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</row>
    <row r="107" spans="1:15" ht="25.5" x14ac:dyDescent="0.25">
      <c r="A107" s="256"/>
      <c r="B107" s="256"/>
      <c r="C107" s="287" t="s">
        <v>158</v>
      </c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</row>
    <row r="108" spans="1:15" ht="14.25" customHeight="1" x14ac:dyDescent="0.25">
      <c r="A108" s="258"/>
      <c r="B108" s="258"/>
      <c r="C108" s="303" t="s">
        <v>159</v>
      </c>
      <c r="D108" s="304">
        <f>SUM(D105:D107)</f>
        <v>0</v>
      </c>
      <c r="E108" s="304">
        <f t="shared" ref="E108:O108" si="14">SUM(E105:E107)</f>
        <v>0</v>
      </c>
      <c r="F108" s="304">
        <f t="shared" si="14"/>
        <v>0</v>
      </c>
      <c r="G108" s="304">
        <f t="shared" si="14"/>
        <v>0</v>
      </c>
      <c r="H108" s="304">
        <f t="shared" si="14"/>
        <v>0</v>
      </c>
      <c r="I108" s="304">
        <f t="shared" si="14"/>
        <v>0</v>
      </c>
      <c r="J108" s="304">
        <f t="shared" si="14"/>
        <v>0</v>
      </c>
      <c r="K108" s="304">
        <f t="shared" si="14"/>
        <v>0</v>
      </c>
      <c r="L108" s="304">
        <f t="shared" si="14"/>
        <v>0</v>
      </c>
      <c r="M108" s="304">
        <f t="shared" si="14"/>
        <v>0</v>
      </c>
      <c r="N108" s="304">
        <f t="shared" si="14"/>
        <v>0</v>
      </c>
      <c r="O108" s="304">
        <f t="shared" si="14"/>
        <v>0</v>
      </c>
    </row>
    <row r="109" spans="1:15" ht="12.75" customHeight="1" x14ac:dyDescent="0.25">
      <c r="A109" s="253">
        <v>16</v>
      </c>
      <c r="B109" s="253" t="s">
        <v>220</v>
      </c>
      <c r="C109" s="254" t="s">
        <v>157</v>
      </c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</row>
    <row r="110" spans="1:15" x14ac:dyDescent="0.25">
      <c r="A110" s="256"/>
      <c r="B110" s="256"/>
      <c r="C110" s="254" t="s">
        <v>14</v>
      </c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</row>
    <row r="111" spans="1:15" x14ac:dyDescent="0.25">
      <c r="A111" s="256"/>
      <c r="B111" s="256"/>
      <c r="C111" s="254" t="s">
        <v>15</v>
      </c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</row>
    <row r="112" spans="1:15" x14ac:dyDescent="0.25">
      <c r="A112" s="256"/>
      <c r="B112" s="256"/>
      <c r="C112" s="254" t="s">
        <v>16</v>
      </c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</row>
    <row r="113" spans="1:15" x14ac:dyDescent="0.25">
      <c r="A113" s="256"/>
      <c r="B113" s="256"/>
      <c r="C113" s="254" t="s">
        <v>17</v>
      </c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</row>
    <row r="114" spans="1:15" ht="25.5" x14ac:dyDescent="0.25">
      <c r="A114" s="256"/>
      <c r="B114" s="256"/>
      <c r="C114" s="287" t="s">
        <v>158</v>
      </c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</row>
    <row r="115" spans="1:15" ht="14.25" customHeight="1" x14ac:dyDescent="0.25">
      <c r="A115" s="258"/>
      <c r="B115" s="258"/>
      <c r="C115" s="303" t="s">
        <v>159</v>
      </c>
      <c r="D115" s="302">
        <f>SUM(D109:D114)</f>
        <v>0</v>
      </c>
      <c r="E115" s="302">
        <f t="shared" ref="E115:O115" si="15">SUM(E109:E114)</f>
        <v>0</v>
      </c>
      <c r="F115" s="302">
        <f t="shared" si="15"/>
        <v>0</v>
      </c>
      <c r="G115" s="302">
        <f t="shared" si="15"/>
        <v>0</v>
      </c>
      <c r="H115" s="302">
        <f t="shared" si="15"/>
        <v>0</v>
      </c>
      <c r="I115" s="302">
        <f t="shared" si="15"/>
        <v>0</v>
      </c>
      <c r="J115" s="302">
        <f t="shared" si="15"/>
        <v>0</v>
      </c>
      <c r="K115" s="302">
        <f t="shared" si="15"/>
        <v>0</v>
      </c>
      <c r="L115" s="302">
        <f t="shared" si="15"/>
        <v>0</v>
      </c>
      <c r="M115" s="302">
        <f t="shared" si="15"/>
        <v>0</v>
      </c>
      <c r="N115" s="302">
        <f t="shared" si="15"/>
        <v>0</v>
      </c>
      <c r="O115" s="302">
        <f t="shared" si="15"/>
        <v>0</v>
      </c>
    </row>
    <row r="116" spans="1:15" x14ac:dyDescent="0.25">
      <c r="A116" s="253">
        <v>17</v>
      </c>
      <c r="B116" s="253" t="s">
        <v>221</v>
      </c>
      <c r="C116" s="254" t="s">
        <v>157</v>
      </c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</row>
    <row r="117" spans="1:15" x14ac:dyDescent="0.25">
      <c r="A117" s="256"/>
      <c r="B117" s="256"/>
      <c r="C117" s="254" t="s">
        <v>14</v>
      </c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</row>
    <row r="118" spans="1:15" x14ac:dyDescent="0.25">
      <c r="A118" s="256"/>
      <c r="B118" s="256"/>
      <c r="C118" s="254" t="s">
        <v>15</v>
      </c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</row>
    <row r="119" spans="1:15" x14ac:dyDescent="0.25">
      <c r="A119" s="256"/>
      <c r="B119" s="256"/>
      <c r="C119" s="254" t="s">
        <v>16</v>
      </c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</row>
    <row r="120" spans="1:15" x14ac:dyDescent="0.25">
      <c r="A120" s="256"/>
      <c r="B120" s="256"/>
      <c r="C120" s="254" t="s">
        <v>17</v>
      </c>
      <c r="D120" s="16">
        <v>1</v>
      </c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</row>
    <row r="121" spans="1:15" ht="25.5" x14ac:dyDescent="0.25">
      <c r="A121" s="256"/>
      <c r="B121" s="256"/>
      <c r="C121" s="287" t="s">
        <v>158</v>
      </c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</row>
    <row r="122" spans="1:15" x14ac:dyDescent="0.25">
      <c r="A122" s="258"/>
      <c r="B122" s="258"/>
      <c r="C122" s="303" t="s">
        <v>159</v>
      </c>
      <c r="D122" s="302">
        <f>SUM(D116:D121)</f>
        <v>1</v>
      </c>
      <c r="E122" s="302">
        <f t="shared" ref="E122:O122" si="16">SUM(E116:E121)</f>
        <v>0</v>
      </c>
      <c r="F122" s="302">
        <f t="shared" si="16"/>
        <v>0</v>
      </c>
      <c r="G122" s="302">
        <f t="shared" si="16"/>
        <v>0</v>
      </c>
      <c r="H122" s="302">
        <f t="shared" si="16"/>
        <v>0</v>
      </c>
      <c r="I122" s="302">
        <f t="shared" si="16"/>
        <v>0</v>
      </c>
      <c r="J122" s="302">
        <f t="shared" si="16"/>
        <v>0</v>
      </c>
      <c r="K122" s="302">
        <f t="shared" si="16"/>
        <v>0</v>
      </c>
      <c r="L122" s="302">
        <f t="shared" si="16"/>
        <v>0</v>
      </c>
      <c r="M122" s="302">
        <f t="shared" si="16"/>
        <v>0</v>
      </c>
      <c r="N122" s="302">
        <f t="shared" si="16"/>
        <v>0</v>
      </c>
      <c r="O122" s="302">
        <f t="shared" si="16"/>
        <v>0</v>
      </c>
    </row>
    <row r="123" spans="1:15" x14ac:dyDescent="0.25">
      <c r="A123" s="253">
        <v>18</v>
      </c>
      <c r="B123" s="253" t="s">
        <v>222</v>
      </c>
      <c r="C123" s="254" t="s">
        <v>157</v>
      </c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</row>
    <row r="124" spans="1:15" x14ac:dyDescent="0.25">
      <c r="A124" s="256"/>
      <c r="B124" s="256"/>
      <c r="C124" s="254" t="s">
        <v>223</v>
      </c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</row>
    <row r="125" spans="1:15" x14ac:dyDescent="0.25">
      <c r="A125" s="256"/>
      <c r="B125" s="256"/>
      <c r="C125" s="254" t="s">
        <v>224</v>
      </c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</row>
    <row r="126" spans="1:15" x14ac:dyDescent="0.25">
      <c r="A126" s="256"/>
      <c r="B126" s="256"/>
      <c r="C126" s="254" t="s">
        <v>225</v>
      </c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</row>
    <row r="127" spans="1:15" x14ac:dyDescent="0.25">
      <c r="A127" s="256"/>
      <c r="B127" s="256"/>
      <c r="C127" s="254" t="s">
        <v>17</v>
      </c>
      <c r="D127" s="16">
        <v>1</v>
      </c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</row>
    <row r="128" spans="1:15" ht="25.5" x14ac:dyDescent="0.25">
      <c r="A128" s="256"/>
      <c r="B128" s="256"/>
      <c r="C128" s="287" t="s">
        <v>226</v>
      </c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</row>
    <row r="129" spans="1:15" x14ac:dyDescent="0.25">
      <c r="A129" s="258"/>
      <c r="B129" s="258"/>
      <c r="C129" s="303" t="s">
        <v>159</v>
      </c>
      <c r="D129" s="302">
        <f>SUM(D123:D128)</f>
        <v>1</v>
      </c>
      <c r="E129" s="302">
        <f t="shared" ref="E129:O129" si="17">SUM(E123:E128)</f>
        <v>0</v>
      </c>
      <c r="F129" s="302">
        <f t="shared" si="17"/>
        <v>0</v>
      </c>
      <c r="G129" s="302">
        <f t="shared" si="17"/>
        <v>0</v>
      </c>
      <c r="H129" s="302">
        <f t="shared" si="17"/>
        <v>0</v>
      </c>
      <c r="I129" s="302">
        <f t="shared" si="17"/>
        <v>0</v>
      </c>
      <c r="J129" s="302">
        <f t="shared" si="17"/>
        <v>0</v>
      </c>
      <c r="K129" s="302">
        <f t="shared" si="17"/>
        <v>0</v>
      </c>
      <c r="L129" s="302">
        <f t="shared" si="17"/>
        <v>0</v>
      </c>
      <c r="M129" s="302">
        <f t="shared" si="17"/>
        <v>0</v>
      </c>
      <c r="N129" s="302">
        <f t="shared" si="17"/>
        <v>0</v>
      </c>
      <c r="O129" s="302">
        <f t="shared" si="17"/>
        <v>0</v>
      </c>
    </row>
  </sheetData>
  <mergeCells count="41">
    <mergeCell ref="A116:A122"/>
    <mergeCell ref="B116:B122"/>
    <mergeCell ref="A123:A129"/>
    <mergeCell ref="B123:B129"/>
    <mergeCell ref="A95:A101"/>
    <mergeCell ref="B95:B101"/>
    <mergeCell ref="A102:A108"/>
    <mergeCell ref="B102:B108"/>
    <mergeCell ref="A109:A115"/>
    <mergeCell ref="B109:B115"/>
    <mergeCell ref="A74:A80"/>
    <mergeCell ref="B74:B80"/>
    <mergeCell ref="A81:A87"/>
    <mergeCell ref="B81:B87"/>
    <mergeCell ref="A88:A94"/>
    <mergeCell ref="B88:B94"/>
    <mergeCell ref="A53:A59"/>
    <mergeCell ref="B53:B59"/>
    <mergeCell ref="A60:A66"/>
    <mergeCell ref="B60:B66"/>
    <mergeCell ref="A67:A73"/>
    <mergeCell ref="B67:B73"/>
    <mergeCell ref="A32:A38"/>
    <mergeCell ref="B32:B38"/>
    <mergeCell ref="A39:A45"/>
    <mergeCell ref="B39:B45"/>
    <mergeCell ref="A46:A52"/>
    <mergeCell ref="B46:B52"/>
    <mergeCell ref="A11:A17"/>
    <mergeCell ref="B11:B17"/>
    <mergeCell ref="A18:A24"/>
    <mergeCell ref="B18:B24"/>
    <mergeCell ref="A25:A31"/>
    <mergeCell ref="B25:B31"/>
    <mergeCell ref="A1:O1"/>
    <mergeCell ref="A2:A3"/>
    <mergeCell ref="B2:B3"/>
    <mergeCell ref="C2:C3"/>
    <mergeCell ref="D2:O2"/>
    <mergeCell ref="A4:A10"/>
    <mergeCell ref="B4:B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9A08B-C6BF-4B8D-9D5F-A2B5C89B0907}">
  <dimension ref="A1:O143"/>
  <sheetViews>
    <sheetView workbookViewId="0">
      <selection activeCell="T30" sqref="T30"/>
    </sheetView>
  </sheetViews>
  <sheetFormatPr defaultRowHeight="12.75" x14ac:dyDescent="0.25"/>
  <cols>
    <col min="1" max="1" width="4.5703125" style="200" customWidth="1"/>
    <col min="2" max="2" width="13.7109375" style="200" customWidth="1"/>
    <col min="3" max="3" width="12.42578125" style="200" customWidth="1"/>
    <col min="4" max="15" width="5.42578125" style="200" customWidth="1"/>
    <col min="16" max="16384" width="9.140625" style="200"/>
  </cols>
  <sheetData>
    <row r="1" spans="1:15" ht="26.25" customHeight="1" x14ac:dyDescent="0.25">
      <c r="A1" s="294" t="s">
        <v>227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</row>
    <row r="2" spans="1:15" ht="21.75" customHeight="1" x14ac:dyDescent="0.25">
      <c r="A2" s="245" t="s">
        <v>0</v>
      </c>
      <c r="B2" s="246" t="s">
        <v>142</v>
      </c>
      <c r="C2" s="246" t="s">
        <v>143</v>
      </c>
      <c r="D2" s="297" t="s">
        <v>216</v>
      </c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9"/>
    </row>
    <row r="3" spans="1:15" ht="36" customHeight="1" x14ac:dyDescent="0.25">
      <c r="A3" s="250"/>
      <c r="B3" s="246"/>
      <c r="C3" s="246"/>
      <c r="D3" s="251" t="s">
        <v>144</v>
      </c>
      <c r="E3" s="252" t="s">
        <v>145</v>
      </c>
      <c r="F3" s="252" t="s">
        <v>146</v>
      </c>
      <c r="G3" s="251" t="s">
        <v>147</v>
      </c>
      <c r="H3" s="252" t="s">
        <v>148</v>
      </c>
      <c r="I3" s="252" t="s">
        <v>149</v>
      </c>
      <c r="J3" s="251" t="s">
        <v>150</v>
      </c>
      <c r="K3" s="252" t="s">
        <v>151</v>
      </c>
      <c r="L3" s="252" t="s">
        <v>152</v>
      </c>
      <c r="M3" s="251" t="s">
        <v>153</v>
      </c>
      <c r="N3" s="252" t="s">
        <v>154</v>
      </c>
      <c r="O3" s="252" t="s">
        <v>155</v>
      </c>
    </row>
    <row r="4" spans="1:15" ht="14.25" customHeight="1" x14ac:dyDescent="0.25">
      <c r="A4" s="253">
        <v>1</v>
      </c>
      <c r="B4" s="253" t="s">
        <v>181</v>
      </c>
      <c r="C4" s="254" t="s">
        <v>157</v>
      </c>
      <c r="D4" s="255"/>
      <c r="E4" s="255"/>
      <c r="F4" s="255"/>
      <c r="G4" s="255"/>
      <c r="H4" s="255"/>
      <c r="I4" s="255"/>
      <c r="J4" s="255"/>
      <c r="K4" s="255"/>
      <c r="L4" s="255"/>
      <c r="M4" s="16"/>
      <c r="N4" s="16"/>
      <c r="O4" s="16"/>
    </row>
    <row r="5" spans="1:15" ht="12.75" customHeight="1" x14ac:dyDescent="0.25">
      <c r="A5" s="256"/>
      <c r="B5" s="256"/>
      <c r="C5" s="254" t="s">
        <v>14</v>
      </c>
      <c r="D5" s="255"/>
      <c r="E5" s="255">
        <v>1</v>
      </c>
      <c r="F5" s="255">
        <v>1</v>
      </c>
      <c r="G5" s="255"/>
      <c r="H5" s="255"/>
      <c r="I5" s="255"/>
      <c r="J5" s="306"/>
      <c r="K5" s="306"/>
      <c r="L5" s="261"/>
      <c r="M5" s="269"/>
      <c r="N5" s="16"/>
      <c r="O5" s="16"/>
    </row>
    <row r="6" spans="1:15" ht="14.25" customHeight="1" x14ac:dyDescent="0.25">
      <c r="A6" s="256"/>
      <c r="B6" s="256"/>
      <c r="C6" s="254" t="s">
        <v>15</v>
      </c>
      <c r="D6" s="255"/>
      <c r="E6" s="255"/>
      <c r="F6" s="255"/>
      <c r="G6" s="255"/>
      <c r="H6" s="255"/>
      <c r="I6" s="255"/>
      <c r="J6" s="306"/>
      <c r="K6" s="306"/>
      <c r="L6" s="261"/>
      <c r="M6" s="269"/>
      <c r="N6" s="16"/>
      <c r="O6" s="16"/>
    </row>
    <row r="7" spans="1:15" ht="14.25" customHeight="1" x14ac:dyDescent="0.25">
      <c r="A7" s="256"/>
      <c r="B7" s="256"/>
      <c r="C7" s="254" t="s">
        <v>28</v>
      </c>
      <c r="D7" s="255"/>
      <c r="E7" s="255">
        <v>2</v>
      </c>
      <c r="F7" s="255"/>
      <c r="G7" s="255"/>
      <c r="H7" s="255"/>
      <c r="I7" s="255"/>
      <c r="J7" s="306"/>
      <c r="K7" s="306"/>
      <c r="L7" s="261"/>
      <c r="M7" s="269"/>
      <c r="N7" s="16"/>
      <c r="O7" s="16"/>
    </row>
    <row r="8" spans="1:15" ht="14.25" customHeight="1" x14ac:dyDescent="0.25">
      <c r="A8" s="256"/>
      <c r="B8" s="256"/>
      <c r="C8" s="254" t="s">
        <v>182</v>
      </c>
      <c r="D8" s="255"/>
      <c r="E8" s="255">
        <v>4</v>
      </c>
      <c r="F8" s="255">
        <v>1</v>
      </c>
      <c r="G8" s="255"/>
      <c r="H8" s="255"/>
      <c r="I8" s="255"/>
      <c r="J8" s="306"/>
      <c r="K8" s="306"/>
      <c r="L8" s="306"/>
      <c r="M8" s="269"/>
      <c r="N8" s="16"/>
      <c r="O8" s="16"/>
    </row>
    <row r="9" spans="1:15" ht="27" customHeight="1" x14ac:dyDescent="0.25">
      <c r="A9" s="256"/>
      <c r="B9" s="256"/>
      <c r="C9" s="257" t="s">
        <v>183</v>
      </c>
      <c r="D9" s="255"/>
      <c r="E9" s="255"/>
      <c r="F9" s="255"/>
      <c r="G9" s="255"/>
      <c r="H9" s="255"/>
      <c r="I9" s="255"/>
      <c r="J9" s="255"/>
      <c r="K9" s="255"/>
      <c r="L9" s="255"/>
      <c r="M9" s="16"/>
      <c r="N9" s="16"/>
      <c r="O9" s="16"/>
    </row>
    <row r="10" spans="1:15" ht="14.25" customHeight="1" x14ac:dyDescent="0.25">
      <c r="A10" s="258"/>
      <c r="B10" s="258"/>
      <c r="C10" s="259" t="s">
        <v>159</v>
      </c>
      <c r="D10" s="302">
        <f>SUM(D4:D9)</f>
        <v>0</v>
      </c>
      <c r="E10" s="302">
        <f t="shared" ref="E10:O10" si="0">SUM(E4:E9)</f>
        <v>7</v>
      </c>
      <c r="F10" s="302">
        <f t="shared" si="0"/>
        <v>2</v>
      </c>
      <c r="G10" s="302">
        <f t="shared" si="0"/>
        <v>0</v>
      </c>
      <c r="H10" s="302">
        <f t="shared" si="0"/>
        <v>0</v>
      </c>
      <c r="I10" s="302">
        <f t="shared" si="0"/>
        <v>0</v>
      </c>
      <c r="J10" s="302">
        <f t="shared" si="0"/>
        <v>0</v>
      </c>
      <c r="K10" s="302">
        <f t="shared" si="0"/>
        <v>0</v>
      </c>
      <c r="L10" s="302">
        <f t="shared" si="0"/>
        <v>0</v>
      </c>
      <c r="M10" s="302">
        <f t="shared" si="0"/>
        <v>0</v>
      </c>
      <c r="N10" s="302">
        <f t="shared" si="0"/>
        <v>0</v>
      </c>
      <c r="O10" s="302">
        <f t="shared" si="0"/>
        <v>0</v>
      </c>
    </row>
    <row r="11" spans="1:15" ht="15.75" customHeight="1" x14ac:dyDescent="0.25">
      <c r="A11" s="253">
        <v>2</v>
      </c>
      <c r="B11" s="253" t="s">
        <v>184</v>
      </c>
      <c r="C11" s="254" t="s">
        <v>157</v>
      </c>
      <c r="D11" s="261"/>
      <c r="E11" s="261"/>
      <c r="F11" s="261"/>
      <c r="G11" s="261"/>
      <c r="H11" s="261"/>
      <c r="I11" s="261"/>
      <c r="J11" s="261"/>
      <c r="K11" s="261"/>
      <c r="L11" s="261"/>
      <c r="M11" s="16"/>
      <c r="N11" s="16"/>
      <c r="O11" s="16"/>
    </row>
    <row r="12" spans="1:15" ht="14.25" customHeight="1" x14ac:dyDescent="0.25">
      <c r="A12" s="256"/>
      <c r="B12" s="256"/>
      <c r="C12" s="254" t="s">
        <v>14</v>
      </c>
      <c r="D12" s="255"/>
      <c r="E12" s="255"/>
      <c r="F12" s="255"/>
      <c r="G12" s="255"/>
      <c r="H12" s="255"/>
      <c r="I12" s="255"/>
      <c r="J12" s="255"/>
      <c r="K12" s="255"/>
      <c r="L12" s="255"/>
      <c r="M12" s="16"/>
      <c r="N12" s="16"/>
      <c r="O12" s="16"/>
    </row>
    <row r="13" spans="1:15" ht="15.75" customHeight="1" x14ac:dyDescent="0.25">
      <c r="A13" s="256"/>
      <c r="B13" s="256"/>
      <c r="C13" s="254" t="s">
        <v>15</v>
      </c>
      <c r="D13" s="255"/>
      <c r="E13" s="255"/>
      <c r="F13" s="255"/>
      <c r="G13" s="255"/>
      <c r="H13" s="255"/>
      <c r="I13" s="255"/>
      <c r="J13" s="255"/>
      <c r="K13" s="255"/>
      <c r="L13" s="255"/>
      <c r="M13" s="16"/>
      <c r="N13" s="16"/>
      <c r="O13" s="16"/>
    </row>
    <row r="14" spans="1:15" ht="14.25" customHeight="1" x14ac:dyDescent="0.25">
      <c r="A14" s="256"/>
      <c r="B14" s="256"/>
      <c r="C14" s="254" t="s">
        <v>28</v>
      </c>
      <c r="D14" s="255"/>
      <c r="E14" s="255"/>
      <c r="F14" s="255"/>
      <c r="G14" s="255"/>
      <c r="H14" s="255"/>
      <c r="I14" s="255"/>
      <c r="J14" s="255"/>
      <c r="K14" s="255"/>
      <c r="L14" s="255"/>
      <c r="M14" s="16"/>
      <c r="N14" s="16"/>
      <c r="O14" s="16"/>
    </row>
    <row r="15" spans="1:15" ht="15" customHeight="1" x14ac:dyDescent="0.25">
      <c r="A15" s="256"/>
      <c r="B15" s="256"/>
      <c r="C15" s="254" t="s">
        <v>182</v>
      </c>
      <c r="D15" s="255"/>
      <c r="E15" s="255"/>
      <c r="F15" s="255"/>
      <c r="G15" s="255"/>
      <c r="H15" s="255"/>
      <c r="I15" s="255"/>
      <c r="J15" s="255"/>
      <c r="K15" s="255"/>
      <c r="L15" s="255"/>
      <c r="M15" s="16"/>
      <c r="N15" s="16"/>
      <c r="O15" s="16"/>
    </row>
    <row r="16" spans="1:15" ht="25.5" customHeight="1" x14ac:dyDescent="0.25">
      <c r="A16" s="256"/>
      <c r="B16" s="256"/>
      <c r="C16" s="257" t="s">
        <v>183</v>
      </c>
      <c r="D16" s="255"/>
      <c r="E16" s="255"/>
      <c r="F16" s="255"/>
      <c r="G16" s="255"/>
      <c r="H16" s="255"/>
      <c r="I16" s="255"/>
      <c r="J16" s="255"/>
      <c r="K16" s="255"/>
      <c r="L16" s="255"/>
      <c r="M16" s="16"/>
      <c r="N16" s="16"/>
      <c r="O16" s="16"/>
    </row>
    <row r="17" spans="1:15" ht="14.25" customHeight="1" x14ac:dyDescent="0.25">
      <c r="A17" s="258"/>
      <c r="B17" s="258"/>
      <c r="C17" s="259" t="s">
        <v>159</v>
      </c>
      <c r="D17" s="302">
        <f>SUM(D11:D16)</f>
        <v>0</v>
      </c>
      <c r="E17" s="302">
        <f t="shared" ref="E17:O17" si="1">SUM(E11:E16)</f>
        <v>0</v>
      </c>
      <c r="F17" s="302">
        <f t="shared" si="1"/>
        <v>0</v>
      </c>
      <c r="G17" s="302">
        <f t="shared" si="1"/>
        <v>0</v>
      </c>
      <c r="H17" s="302">
        <f t="shared" si="1"/>
        <v>0</v>
      </c>
      <c r="I17" s="302">
        <f t="shared" si="1"/>
        <v>0</v>
      </c>
      <c r="J17" s="302">
        <f t="shared" si="1"/>
        <v>0</v>
      </c>
      <c r="K17" s="302">
        <f t="shared" si="1"/>
        <v>0</v>
      </c>
      <c r="L17" s="302">
        <f t="shared" si="1"/>
        <v>0</v>
      </c>
      <c r="M17" s="302">
        <f t="shared" si="1"/>
        <v>0</v>
      </c>
      <c r="N17" s="302">
        <f t="shared" si="1"/>
        <v>0</v>
      </c>
      <c r="O17" s="302">
        <f t="shared" si="1"/>
        <v>0</v>
      </c>
    </row>
    <row r="18" spans="1:15" ht="13.5" customHeight="1" x14ac:dyDescent="0.25">
      <c r="A18" s="253">
        <v>3</v>
      </c>
      <c r="B18" s="253" t="s">
        <v>185</v>
      </c>
      <c r="C18" s="254" t="s">
        <v>157</v>
      </c>
      <c r="D18" s="255"/>
      <c r="E18" s="255"/>
      <c r="F18" s="255"/>
      <c r="G18" s="255"/>
      <c r="H18" s="255"/>
      <c r="I18" s="255"/>
      <c r="J18" s="255"/>
      <c r="K18" s="255"/>
      <c r="L18" s="255"/>
      <c r="M18" s="16"/>
      <c r="N18" s="16"/>
      <c r="O18" s="16"/>
    </row>
    <row r="19" spans="1:15" ht="15" customHeight="1" x14ac:dyDescent="0.25">
      <c r="A19" s="256"/>
      <c r="B19" s="256"/>
      <c r="C19" s="254" t="s">
        <v>14</v>
      </c>
      <c r="D19" s="255"/>
      <c r="E19" s="255"/>
      <c r="F19" s="255"/>
      <c r="G19" s="255"/>
      <c r="H19" s="306"/>
      <c r="I19" s="306"/>
      <c r="J19" s="306"/>
      <c r="K19" s="306"/>
      <c r="L19" s="306"/>
      <c r="M19" s="269"/>
      <c r="N19" s="269"/>
      <c r="O19" s="269"/>
    </row>
    <row r="20" spans="1:15" x14ac:dyDescent="0.25">
      <c r="A20" s="256"/>
      <c r="B20" s="256"/>
      <c r="C20" s="254" t="s">
        <v>15</v>
      </c>
      <c r="D20" s="255"/>
      <c r="E20" s="255">
        <v>3</v>
      </c>
      <c r="F20" s="255"/>
      <c r="G20" s="255"/>
      <c r="H20" s="306"/>
      <c r="I20" s="306"/>
      <c r="J20" s="306"/>
      <c r="K20" s="306"/>
      <c r="L20" s="306"/>
      <c r="M20" s="269"/>
      <c r="N20" s="269"/>
      <c r="O20" s="269"/>
    </row>
    <row r="21" spans="1:15" ht="15" customHeight="1" x14ac:dyDescent="0.25">
      <c r="A21" s="256"/>
      <c r="B21" s="256"/>
      <c r="C21" s="254" t="s">
        <v>28</v>
      </c>
      <c r="D21" s="255">
        <v>4</v>
      </c>
      <c r="E21" s="255"/>
      <c r="F21" s="255">
        <v>4</v>
      </c>
      <c r="G21" s="255"/>
      <c r="H21" s="306"/>
      <c r="I21" s="306"/>
      <c r="J21" s="306"/>
      <c r="K21" s="306"/>
      <c r="L21" s="306"/>
      <c r="M21" s="269"/>
      <c r="N21" s="269"/>
      <c r="O21" s="269"/>
    </row>
    <row r="22" spans="1:15" ht="15.75" customHeight="1" x14ac:dyDescent="0.25">
      <c r="A22" s="256"/>
      <c r="B22" s="256"/>
      <c r="C22" s="254" t="s">
        <v>182</v>
      </c>
      <c r="D22" s="255"/>
      <c r="E22" s="255"/>
      <c r="F22" s="255"/>
      <c r="G22" s="255"/>
      <c r="H22" s="306"/>
      <c r="I22" s="306"/>
      <c r="J22" s="306"/>
      <c r="K22" s="306"/>
      <c r="L22" s="306"/>
      <c r="M22" s="269"/>
      <c r="N22" s="269"/>
      <c r="O22" s="269"/>
    </row>
    <row r="23" spans="1:15" ht="15.75" customHeight="1" x14ac:dyDescent="0.25">
      <c r="A23" s="256"/>
      <c r="B23" s="256"/>
      <c r="C23" s="257" t="s">
        <v>183</v>
      </c>
      <c r="D23" s="255"/>
      <c r="E23" s="255"/>
      <c r="F23" s="255"/>
      <c r="G23" s="255"/>
      <c r="H23" s="306"/>
      <c r="I23" s="306"/>
      <c r="J23" s="306"/>
      <c r="K23" s="306"/>
      <c r="L23" s="306"/>
      <c r="M23" s="269"/>
      <c r="N23" s="269"/>
      <c r="O23" s="269"/>
    </row>
    <row r="24" spans="1:15" ht="12.75" customHeight="1" x14ac:dyDescent="0.25">
      <c r="A24" s="258"/>
      <c r="B24" s="258"/>
      <c r="C24" s="259" t="s">
        <v>159</v>
      </c>
      <c r="D24" s="302">
        <f>SUM(D18:D23)</f>
        <v>4</v>
      </c>
      <c r="E24" s="302">
        <f t="shared" ref="E24:O24" si="2">SUM(E18:E23)</f>
        <v>3</v>
      </c>
      <c r="F24" s="302">
        <f t="shared" si="2"/>
        <v>4</v>
      </c>
      <c r="G24" s="302">
        <f t="shared" si="2"/>
        <v>0</v>
      </c>
      <c r="H24" s="302">
        <f t="shared" si="2"/>
        <v>0</v>
      </c>
      <c r="I24" s="302">
        <f t="shared" si="2"/>
        <v>0</v>
      </c>
      <c r="J24" s="302">
        <f t="shared" si="2"/>
        <v>0</v>
      </c>
      <c r="K24" s="302">
        <f t="shared" si="2"/>
        <v>0</v>
      </c>
      <c r="L24" s="302">
        <f t="shared" si="2"/>
        <v>0</v>
      </c>
      <c r="M24" s="302">
        <f t="shared" si="2"/>
        <v>0</v>
      </c>
      <c r="N24" s="302">
        <f t="shared" si="2"/>
        <v>0</v>
      </c>
      <c r="O24" s="302">
        <f t="shared" si="2"/>
        <v>0</v>
      </c>
    </row>
    <row r="25" spans="1:15" ht="14.25" customHeight="1" x14ac:dyDescent="0.25">
      <c r="A25" s="253">
        <v>4</v>
      </c>
      <c r="B25" s="253" t="s">
        <v>228</v>
      </c>
      <c r="C25" s="254" t="s">
        <v>157</v>
      </c>
      <c r="D25" s="255"/>
      <c r="E25" s="255"/>
      <c r="F25" s="255"/>
      <c r="G25" s="255"/>
      <c r="H25" s="255"/>
      <c r="I25" s="255"/>
      <c r="J25" s="255"/>
      <c r="K25" s="255"/>
      <c r="L25" s="255"/>
      <c r="M25" s="16"/>
      <c r="N25" s="16"/>
      <c r="O25" s="16"/>
    </row>
    <row r="26" spans="1:15" ht="13.5" customHeight="1" x14ac:dyDescent="0.25">
      <c r="A26" s="256"/>
      <c r="B26" s="256"/>
      <c r="C26" s="254" t="s">
        <v>14</v>
      </c>
      <c r="D26" s="255"/>
      <c r="E26" s="255"/>
      <c r="F26" s="255"/>
      <c r="G26" s="255"/>
      <c r="H26" s="255"/>
      <c r="I26" s="306"/>
      <c r="J26" s="306"/>
      <c r="K26" s="306"/>
      <c r="L26" s="306"/>
      <c r="M26" s="269"/>
      <c r="N26" s="269"/>
      <c r="O26" s="269"/>
    </row>
    <row r="27" spans="1:15" ht="12.75" customHeight="1" x14ac:dyDescent="0.25">
      <c r="A27" s="256"/>
      <c r="B27" s="256"/>
      <c r="C27" s="254" t="s">
        <v>15</v>
      </c>
      <c r="D27" s="255"/>
      <c r="E27" s="255"/>
      <c r="F27" s="255"/>
      <c r="G27" s="255"/>
      <c r="H27" s="255"/>
      <c r="I27" s="306"/>
      <c r="J27" s="306"/>
      <c r="K27" s="306"/>
      <c r="L27" s="306"/>
      <c r="M27" s="269"/>
      <c r="N27" s="269"/>
      <c r="O27" s="269"/>
    </row>
    <row r="28" spans="1:15" ht="14.25" customHeight="1" x14ac:dyDescent="0.25">
      <c r="A28" s="256"/>
      <c r="B28" s="256"/>
      <c r="C28" s="254" t="s">
        <v>28</v>
      </c>
      <c r="D28" s="16"/>
      <c r="E28" s="16"/>
      <c r="F28" s="269"/>
      <c r="G28" s="16"/>
      <c r="H28" s="16"/>
      <c r="I28" s="269"/>
      <c r="J28" s="269"/>
      <c r="K28" s="269"/>
      <c r="L28" s="269"/>
      <c r="M28" s="269"/>
      <c r="N28" s="269"/>
      <c r="O28" s="269"/>
    </row>
    <row r="29" spans="1:15" x14ac:dyDescent="0.25">
      <c r="A29" s="256"/>
      <c r="B29" s="256"/>
      <c r="C29" s="254" t="s">
        <v>182</v>
      </c>
      <c r="D29" s="16"/>
      <c r="E29" s="16"/>
      <c r="F29" s="269"/>
      <c r="G29" s="16"/>
      <c r="H29" s="16"/>
      <c r="I29" s="269"/>
      <c r="J29" s="269"/>
      <c r="K29" s="269"/>
      <c r="L29" s="269"/>
      <c r="M29" s="269"/>
      <c r="N29" s="269"/>
      <c r="O29" s="269"/>
    </row>
    <row r="30" spans="1:15" ht="25.5" x14ac:dyDescent="0.25">
      <c r="A30" s="256"/>
      <c r="B30" s="256"/>
      <c r="C30" s="257" t="s">
        <v>183</v>
      </c>
      <c r="D30" s="16"/>
      <c r="E30" s="16"/>
      <c r="F30" s="269"/>
      <c r="G30" s="16"/>
      <c r="H30" s="16"/>
      <c r="I30" s="16"/>
      <c r="J30" s="16"/>
      <c r="K30" s="16"/>
      <c r="L30" s="16"/>
      <c r="M30" s="16"/>
      <c r="N30" s="16"/>
      <c r="O30" s="16"/>
    </row>
    <row r="31" spans="1:15" x14ac:dyDescent="0.25">
      <c r="A31" s="258"/>
      <c r="B31" s="258"/>
      <c r="C31" s="259" t="s">
        <v>159</v>
      </c>
      <c r="D31" s="304">
        <f>SUM(D25:D30)</f>
        <v>0</v>
      </c>
      <c r="E31" s="304">
        <f t="shared" ref="E31:O31" si="3">SUM(E25:E30)</f>
        <v>0</v>
      </c>
      <c r="F31" s="304">
        <f t="shared" si="3"/>
        <v>0</v>
      </c>
      <c r="G31" s="304">
        <f t="shared" si="3"/>
        <v>0</v>
      </c>
      <c r="H31" s="304">
        <f t="shared" si="3"/>
        <v>0</v>
      </c>
      <c r="I31" s="304">
        <f t="shared" si="3"/>
        <v>0</v>
      </c>
      <c r="J31" s="304">
        <f t="shared" si="3"/>
        <v>0</v>
      </c>
      <c r="K31" s="304">
        <f t="shared" si="3"/>
        <v>0</v>
      </c>
      <c r="L31" s="304">
        <f t="shared" si="3"/>
        <v>0</v>
      </c>
      <c r="M31" s="304">
        <f t="shared" si="3"/>
        <v>0</v>
      </c>
      <c r="N31" s="304">
        <f t="shared" si="3"/>
        <v>0</v>
      </c>
      <c r="O31" s="304">
        <f t="shared" si="3"/>
        <v>0</v>
      </c>
    </row>
    <row r="32" spans="1:15" x14ac:dyDescent="0.25">
      <c r="A32" s="253">
        <v>5</v>
      </c>
      <c r="B32" s="253" t="s">
        <v>187</v>
      </c>
      <c r="C32" s="254" t="s">
        <v>157</v>
      </c>
      <c r="D32" s="16"/>
      <c r="E32" s="16"/>
      <c r="F32" s="269"/>
      <c r="G32" s="16"/>
      <c r="H32" s="16"/>
      <c r="I32" s="16"/>
      <c r="J32" s="16"/>
      <c r="K32" s="16"/>
      <c r="L32" s="16"/>
      <c r="M32" s="16"/>
      <c r="N32" s="16"/>
      <c r="O32" s="16"/>
    </row>
    <row r="33" spans="1:15" x14ac:dyDescent="0.25">
      <c r="A33" s="256"/>
      <c r="B33" s="256"/>
      <c r="C33" s="254" t="s">
        <v>14</v>
      </c>
      <c r="D33" s="16"/>
      <c r="E33" s="16"/>
      <c r="F33" s="269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256"/>
      <c r="B34" s="256"/>
      <c r="C34" s="254" t="s">
        <v>15</v>
      </c>
      <c r="D34" s="16"/>
      <c r="E34" s="16"/>
      <c r="F34" s="269"/>
      <c r="G34" s="16"/>
      <c r="H34" s="16"/>
      <c r="I34" s="16"/>
      <c r="J34" s="16"/>
      <c r="K34" s="16"/>
      <c r="L34" s="16"/>
      <c r="M34" s="16"/>
      <c r="N34" s="16"/>
      <c r="O34" s="16"/>
    </row>
    <row r="35" spans="1:15" ht="15" customHeight="1" x14ac:dyDescent="0.25">
      <c r="A35" s="256"/>
      <c r="B35" s="256"/>
      <c r="C35" s="254" t="s">
        <v>28</v>
      </c>
      <c r="D35" s="16"/>
      <c r="E35" s="16"/>
      <c r="F35" s="269"/>
      <c r="G35" s="16"/>
      <c r="H35" s="16"/>
      <c r="I35" s="16"/>
      <c r="J35" s="16"/>
      <c r="K35" s="16"/>
      <c r="L35" s="16"/>
      <c r="M35" s="16"/>
      <c r="N35" s="16"/>
      <c r="O35" s="16"/>
    </row>
    <row r="36" spans="1:15" ht="15" customHeight="1" x14ac:dyDescent="0.25">
      <c r="A36" s="256"/>
      <c r="B36" s="256"/>
      <c r="C36" s="254" t="s">
        <v>182</v>
      </c>
      <c r="D36" s="16"/>
      <c r="E36" s="16"/>
      <c r="F36" s="269"/>
      <c r="G36" s="16"/>
      <c r="H36" s="16"/>
      <c r="I36" s="16"/>
      <c r="J36" s="16"/>
      <c r="K36" s="16"/>
      <c r="L36" s="16"/>
      <c r="M36" s="16"/>
      <c r="N36" s="16"/>
      <c r="O36" s="16"/>
    </row>
    <row r="37" spans="1:15" ht="27" customHeight="1" x14ac:dyDescent="0.25">
      <c r="A37" s="256"/>
      <c r="B37" s="256"/>
      <c r="C37" s="257" t="s">
        <v>183</v>
      </c>
      <c r="D37" s="16"/>
      <c r="E37" s="16"/>
      <c r="F37" s="269"/>
      <c r="G37" s="16"/>
      <c r="H37" s="16"/>
      <c r="I37" s="16"/>
      <c r="J37" s="16"/>
      <c r="K37" s="16"/>
      <c r="L37" s="16"/>
      <c r="M37" s="16"/>
      <c r="N37" s="16"/>
      <c r="O37" s="16"/>
    </row>
    <row r="38" spans="1:15" x14ac:dyDescent="0.25">
      <c r="A38" s="258"/>
      <c r="B38" s="258"/>
      <c r="C38" s="259" t="s">
        <v>159</v>
      </c>
      <c r="D38" s="304">
        <f>SUM(D32:D37)</f>
        <v>0</v>
      </c>
      <c r="E38" s="304">
        <f t="shared" ref="E38:O38" si="4">SUM(E32:E37)</f>
        <v>0</v>
      </c>
      <c r="F38" s="304">
        <f t="shared" si="4"/>
        <v>0</v>
      </c>
      <c r="G38" s="304">
        <f t="shared" si="4"/>
        <v>0</v>
      </c>
      <c r="H38" s="304">
        <f t="shared" si="4"/>
        <v>0</v>
      </c>
      <c r="I38" s="304">
        <f t="shared" si="4"/>
        <v>0</v>
      </c>
      <c r="J38" s="304">
        <f t="shared" si="4"/>
        <v>0</v>
      </c>
      <c r="K38" s="304">
        <f t="shared" si="4"/>
        <v>0</v>
      </c>
      <c r="L38" s="304">
        <f t="shared" si="4"/>
        <v>0</v>
      </c>
      <c r="M38" s="304">
        <f t="shared" si="4"/>
        <v>0</v>
      </c>
      <c r="N38" s="304">
        <f t="shared" si="4"/>
        <v>0</v>
      </c>
      <c r="O38" s="304">
        <f t="shared" si="4"/>
        <v>0</v>
      </c>
    </row>
    <row r="39" spans="1:15" ht="14.25" customHeight="1" x14ac:dyDescent="0.25">
      <c r="A39" s="253">
        <v>6</v>
      </c>
      <c r="B39" s="253" t="s">
        <v>188</v>
      </c>
      <c r="C39" s="254" t="s">
        <v>157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0" spans="1:15" x14ac:dyDescent="0.25">
      <c r="A40" s="256"/>
      <c r="B40" s="256"/>
      <c r="C40" s="254" t="s">
        <v>14</v>
      </c>
      <c r="D40" s="16"/>
      <c r="E40" s="16"/>
      <c r="F40" s="16"/>
      <c r="G40" s="16"/>
      <c r="H40" s="269"/>
      <c r="I40" s="269"/>
      <c r="J40" s="269"/>
      <c r="K40" s="269"/>
      <c r="L40" s="269"/>
      <c r="M40" s="269"/>
      <c r="N40" s="269"/>
      <c r="O40" s="269"/>
    </row>
    <row r="41" spans="1:15" ht="19.5" customHeight="1" x14ac:dyDescent="0.25">
      <c r="A41" s="256"/>
      <c r="B41" s="256"/>
      <c r="C41" s="254" t="s">
        <v>15</v>
      </c>
      <c r="D41" s="16"/>
      <c r="E41" s="16"/>
      <c r="F41" s="16"/>
      <c r="G41" s="16"/>
      <c r="H41" s="269"/>
      <c r="I41" s="269"/>
      <c r="J41" s="269"/>
      <c r="K41" s="269"/>
      <c r="L41" s="269"/>
      <c r="M41" s="269"/>
      <c r="N41" s="269"/>
      <c r="O41" s="269"/>
    </row>
    <row r="42" spans="1:15" ht="15" customHeight="1" x14ac:dyDescent="0.25">
      <c r="A42" s="256"/>
      <c r="B42" s="256"/>
      <c r="C42" s="254" t="s">
        <v>28</v>
      </c>
      <c r="D42" s="16"/>
      <c r="E42" s="16"/>
      <c r="F42" s="16"/>
      <c r="G42" s="16"/>
      <c r="H42" s="269"/>
      <c r="I42" s="269"/>
      <c r="J42" s="269"/>
      <c r="K42" s="269"/>
      <c r="L42" s="269"/>
      <c r="M42" s="269"/>
      <c r="N42" s="269"/>
      <c r="O42" s="269"/>
    </row>
    <row r="43" spans="1:15" ht="15" customHeight="1" x14ac:dyDescent="0.25">
      <c r="A43" s="256"/>
      <c r="B43" s="256"/>
      <c r="C43" s="254" t="s">
        <v>182</v>
      </c>
      <c r="D43" s="16"/>
      <c r="E43" s="16"/>
      <c r="F43" s="16"/>
      <c r="G43" s="16"/>
      <c r="H43" s="269"/>
      <c r="I43" s="269"/>
      <c r="J43" s="269"/>
      <c r="K43" s="269"/>
      <c r="L43" s="269"/>
      <c r="M43" s="269"/>
      <c r="N43" s="269"/>
      <c r="O43" s="269"/>
    </row>
    <row r="44" spans="1:15" ht="27.75" customHeight="1" x14ac:dyDescent="0.25">
      <c r="A44" s="256"/>
      <c r="B44" s="256"/>
      <c r="C44" s="257" t="s">
        <v>183</v>
      </c>
      <c r="D44" s="16"/>
      <c r="E44" s="16"/>
      <c r="F44" s="16"/>
      <c r="G44" s="16"/>
      <c r="H44" s="269"/>
      <c r="I44" s="269"/>
      <c r="J44" s="269"/>
      <c r="K44" s="269"/>
      <c r="L44" s="269"/>
      <c r="M44" s="269"/>
      <c r="N44" s="269"/>
      <c r="O44" s="269"/>
    </row>
    <row r="45" spans="1:15" ht="17.25" customHeight="1" x14ac:dyDescent="0.25">
      <c r="A45" s="258"/>
      <c r="B45" s="258"/>
      <c r="C45" s="259" t="s">
        <v>159</v>
      </c>
      <c r="D45" s="304">
        <f>SUM(D39:D44)</f>
        <v>0</v>
      </c>
      <c r="E45" s="304">
        <f t="shared" ref="E45:O45" si="5">SUM(E39:E44)</f>
        <v>0</v>
      </c>
      <c r="F45" s="304">
        <f t="shared" si="5"/>
        <v>0</v>
      </c>
      <c r="G45" s="304">
        <f t="shared" si="5"/>
        <v>0</v>
      </c>
      <c r="H45" s="304">
        <f t="shared" si="5"/>
        <v>0</v>
      </c>
      <c r="I45" s="304">
        <f t="shared" si="5"/>
        <v>0</v>
      </c>
      <c r="J45" s="304">
        <f t="shared" si="5"/>
        <v>0</v>
      </c>
      <c r="K45" s="304">
        <f t="shared" si="5"/>
        <v>0</v>
      </c>
      <c r="L45" s="304">
        <f t="shared" si="5"/>
        <v>0</v>
      </c>
      <c r="M45" s="304">
        <f t="shared" si="5"/>
        <v>0</v>
      </c>
      <c r="N45" s="304">
        <f t="shared" si="5"/>
        <v>0</v>
      </c>
      <c r="O45" s="304">
        <f t="shared" si="5"/>
        <v>0</v>
      </c>
    </row>
    <row r="46" spans="1:15" ht="12" customHeight="1" x14ac:dyDescent="0.25">
      <c r="A46" s="253">
        <v>7</v>
      </c>
      <c r="B46" s="253" t="s">
        <v>189</v>
      </c>
      <c r="C46" s="254" t="s">
        <v>157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</row>
    <row r="47" spans="1:15" ht="12.75" customHeight="1" x14ac:dyDescent="0.25">
      <c r="A47" s="256"/>
      <c r="B47" s="256"/>
      <c r="C47" s="254" t="s">
        <v>14</v>
      </c>
      <c r="D47" s="16"/>
      <c r="E47" s="16"/>
      <c r="F47" s="16"/>
      <c r="G47" s="16"/>
      <c r="H47" s="269"/>
      <c r="I47" s="269"/>
      <c r="J47" s="269"/>
      <c r="K47" s="269"/>
      <c r="L47" s="269"/>
      <c r="M47" s="269"/>
      <c r="N47" s="269"/>
      <c r="O47" s="269"/>
    </row>
    <row r="48" spans="1:15" ht="10.5" customHeight="1" x14ac:dyDescent="0.25">
      <c r="A48" s="256"/>
      <c r="B48" s="256"/>
      <c r="C48" s="254" t="s">
        <v>15</v>
      </c>
      <c r="D48" s="16"/>
      <c r="E48" s="16"/>
      <c r="F48" s="16"/>
      <c r="G48" s="16"/>
      <c r="H48" s="269"/>
      <c r="I48" s="269"/>
      <c r="J48" s="269"/>
      <c r="K48" s="269"/>
      <c r="L48" s="269"/>
      <c r="M48" s="269"/>
      <c r="N48" s="269"/>
      <c r="O48" s="269"/>
    </row>
    <row r="49" spans="1:15" ht="12" customHeight="1" x14ac:dyDescent="0.25">
      <c r="A49" s="256"/>
      <c r="B49" s="256"/>
      <c r="C49" s="254" t="s">
        <v>28</v>
      </c>
      <c r="D49" s="16"/>
      <c r="E49" s="16"/>
      <c r="F49" s="16"/>
      <c r="G49" s="16"/>
      <c r="H49" s="269"/>
      <c r="I49" s="269"/>
      <c r="J49" s="269"/>
      <c r="K49" s="269"/>
      <c r="L49" s="269"/>
      <c r="M49" s="269"/>
      <c r="N49" s="269"/>
      <c r="O49" s="269"/>
    </row>
    <row r="50" spans="1:15" ht="12" customHeight="1" x14ac:dyDescent="0.25">
      <c r="A50" s="256"/>
      <c r="B50" s="256"/>
      <c r="C50" s="254" t="s">
        <v>182</v>
      </c>
      <c r="D50" s="16"/>
      <c r="E50" s="16"/>
      <c r="F50" s="16"/>
      <c r="G50" s="16"/>
      <c r="H50" s="269"/>
      <c r="I50" s="269"/>
      <c r="J50" s="269"/>
      <c r="K50" s="269"/>
      <c r="L50" s="269"/>
      <c r="M50" s="269"/>
      <c r="N50" s="269"/>
      <c r="O50" s="269"/>
    </row>
    <row r="51" spans="1:15" ht="24" customHeight="1" x14ac:dyDescent="0.25">
      <c r="A51" s="256"/>
      <c r="B51" s="256"/>
      <c r="C51" s="257" t="s">
        <v>183</v>
      </c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</row>
    <row r="52" spans="1:15" ht="17.25" customHeight="1" x14ac:dyDescent="0.25">
      <c r="A52" s="258"/>
      <c r="B52" s="258"/>
      <c r="C52" s="259" t="s">
        <v>159</v>
      </c>
      <c r="D52" s="304">
        <f>SUM(D46:D51)</f>
        <v>0</v>
      </c>
      <c r="E52" s="304">
        <f t="shared" ref="E52:O52" si="6">SUM(E46:E51)</f>
        <v>0</v>
      </c>
      <c r="F52" s="304">
        <f t="shared" si="6"/>
        <v>0</v>
      </c>
      <c r="G52" s="304">
        <f t="shared" si="6"/>
        <v>0</v>
      </c>
      <c r="H52" s="304">
        <f t="shared" si="6"/>
        <v>0</v>
      </c>
      <c r="I52" s="304">
        <f t="shared" si="6"/>
        <v>0</v>
      </c>
      <c r="J52" s="304">
        <f t="shared" si="6"/>
        <v>0</v>
      </c>
      <c r="K52" s="304">
        <f t="shared" si="6"/>
        <v>0</v>
      </c>
      <c r="L52" s="304">
        <f t="shared" si="6"/>
        <v>0</v>
      </c>
      <c r="M52" s="304">
        <f t="shared" si="6"/>
        <v>0</v>
      </c>
      <c r="N52" s="304">
        <f t="shared" si="6"/>
        <v>0</v>
      </c>
      <c r="O52" s="304">
        <f t="shared" si="6"/>
        <v>0</v>
      </c>
    </row>
    <row r="53" spans="1:15" x14ac:dyDescent="0.25">
      <c r="A53" s="253">
        <v>9</v>
      </c>
      <c r="B53" s="253" t="s">
        <v>191</v>
      </c>
      <c r="C53" s="254" t="s">
        <v>157</v>
      </c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</row>
    <row r="54" spans="1:15" x14ac:dyDescent="0.25">
      <c r="A54" s="256"/>
      <c r="B54" s="256"/>
      <c r="C54" s="254" t="s">
        <v>14</v>
      </c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</row>
    <row r="55" spans="1:15" x14ac:dyDescent="0.25">
      <c r="A55" s="256"/>
      <c r="B55" s="256"/>
      <c r="C55" s="254" t="s">
        <v>15</v>
      </c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</row>
    <row r="56" spans="1:15" ht="15" customHeight="1" x14ac:dyDescent="0.25">
      <c r="A56" s="256"/>
      <c r="B56" s="256"/>
      <c r="C56" s="254" t="s">
        <v>28</v>
      </c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</row>
    <row r="57" spans="1:15" ht="15" customHeight="1" x14ac:dyDescent="0.25">
      <c r="A57" s="256"/>
      <c r="B57" s="256"/>
      <c r="C57" s="254" t="s">
        <v>29</v>
      </c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</row>
    <row r="58" spans="1:15" ht="27.75" customHeight="1" x14ac:dyDescent="0.25">
      <c r="A58" s="256"/>
      <c r="B58" s="256"/>
      <c r="C58" s="257" t="s">
        <v>183</v>
      </c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</row>
    <row r="59" spans="1:15" x14ac:dyDescent="0.25">
      <c r="A59" s="258"/>
      <c r="B59" s="258"/>
      <c r="C59" s="259" t="s">
        <v>159</v>
      </c>
      <c r="D59" s="304">
        <f>SUM(D53:D58)</f>
        <v>0</v>
      </c>
      <c r="E59" s="304">
        <f t="shared" ref="E59:O59" si="7">SUM(E53:E58)</f>
        <v>0</v>
      </c>
      <c r="F59" s="304">
        <f t="shared" si="7"/>
        <v>0</v>
      </c>
      <c r="G59" s="304">
        <f t="shared" si="7"/>
        <v>0</v>
      </c>
      <c r="H59" s="304">
        <f t="shared" si="7"/>
        <v>0</v>
      </c>
      <c r="I59" s="304">
        <f t="shared" si="7"/>
        <v>0</v>
      </c>
      <c r="J59" s="304">
        <f t="shared" si="7"/>
        <v>0</v>
      </c>
      <c r="K59" s="304">
        <f t="shared" si="7"/>
        <v>0</v>
      </c>
      <c r="L59" s="304">
        <f t="shared" si="7"/>
        <v>0</v>
      </c>
      <c r="M59" s="304">
        <f t="shared" si="7"/>
        <v>0</v>
      </c>
      <c r="N59" s="304">
        <f t="shared" si="7"/>
        <v>0</v>
      </c>
      <c r="O59" s="304">
        <f t="shared" si="7"/>
        <v>0</v>
      </c>
    </row>
    <row r="60" spans="1:15" x14ac:dyDescent="0.25">
      <c r="A60" s="253">
        <v>10</v>
      </c>
      <c r="B60" s="253" t="s">
        <v>192</v>
      </c>
      <c r="C60" s="254" t="s">
        <v>157</v>
      </c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5" x14ac:dyDescent="0.25">
      <c r="A61" s="256"/>
      <c r="B61" s="256"/>
      <c r="C61" s="254" t="s">
        <v>14</v>
      </c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</row>
    <row r="62" spans="1:15" x14ac:dyDescent="0.25">
      <c r="A62" s="256"/>
      <c r="B62" s="256"/>
      <c r="C62" s="254" t="s">
        <v>15</v>
      </c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</row>
    <row r="63" spans="1:15" x14ac:dyDescent="0.25">
      <c r="A63" s="256"/>
      <c r="B63" s="256"/>
      <c r="C63" s="254" t="s">
        <v>28</v>
      </c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</row>
    <row r="64" spans="1:15" x14ac:dyDescent="0.25">
      <c r="A64" s="256"/>
      <c r="B64" s="256"/>
      <c r="C64" s="254" t="s">
        <v>182</v>
      </c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</row>
    <row r="65" spans="1:15" ht="25.5" x14ac:dyDescent="0.25">
      <c r="A65" s="256"/>
      <c r="B65" s="256"/>
      <c r="C65" s="257" t="s">
        <v>183</v>
      </c>
      <c r="D65" s="269"/>
      <c r="E65" s="269"/>
      <c r="F65" s="269"/>
      <c r="G65" s="269"/>
      <c r="H65" s="269"/>
      <c r="I65" s="269"/>
      <c r="J65" s="269"/>
      <c r="K65" s="269"/>
      <c r="L65" s="269"/>
      <c r="M65" s="269"/>
      <c r="N65" s="269"/>
      <c r="O65" s="269"/>
    </row>
    <row r="66" spans="1:15" x14ac:dyDescent="0.25">
      <c r="A66" s="258"/>
      <c r="B66" s="258"/>
      <c r="C66" s="259" t="s">
        <v>159</v>
      </c>
      <c r="D66" s="304">
        <f>SUM(D60:D65)</f>
        <v>0</v>
      </c>
      <c r="E66" s="304">
        <f t="shared" ref="E66:O66" si="8">SUM(E60:E65)</f>
        <v>0</v>
      </c>
      <c r="F66" s="304">
        <f t="shared" si="8"/>
        <v>0</v>
      </c>
      <c r="G66" s="304">
        <f t="shared" si="8"/>
        <v>0</v>
      </c>
      <c r="H66" s="304">
        <f t="shared" si="8"/>
        <v>0</v>
      </c>
      <c r="I66" s="304">
        <f t="shared" si="8"/>
        <v>0</v>
      </c>
      <c r="J66" s="304">
        <f t="shared" si="8"/>
        <v>0</v>
      </c>
      <c r="K66" s="304">
        <f t="shared" si="8"/>
        <v>0</v>
      </c>
      <c r="L66" s="304">
        <f t="shared" si="8"/>
        <v>0</v>
      </c>
      <c r="M66" s="304">
        <f t="shared" si="8"/>
        <v>0</v>
      </c>
      <c r="N66" s="304">
        <f t="shared" si="8"/>
        <v>0</v>
      </c>
      <c r="O66" s="304">
        <f t="shared" si="8"/>
        <v>0</v>
      </c>
    </row>
    <row r="67" spans="1:15" x14ac:dyDescent="0.25">
      <c r="A67" s="253">
        <v>12</v>
      </c>
      <c r="B67" s="253" t="s">
        <v>25</v>
      </c>
      <c r="C67" s="254" t="s">
        <v>157</v>
      </c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</row>
    <row r="68" spans="1:15" x14ac:dyDescent="0.25">
      <c r="A68" s="256"/>
      <c r="B68" s="256"/>
      <c r="C68" s="254" t="s">
        <v>14</v>
      </c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</row>
    <row r="69" spans="1:15" x14ac:dyDescent="0.25">
      <c r="A69" s="256"/>
      <c r="B69" s="256"/>
      <c r="C69" s="254" t="s">
        <v>15</v>
      </c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</row>
    <row r="70" spans="1:15" x14ac:dyDescent="0.25">
      <c r="A70" s="256"/>
      <c r="B70" s="256"/>
      <c r="C70" s="254" t="s">
        <v>28</v>
      </c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</row>
    <row r="71" spans="1:15" x14ac:dyDescent="0.25">
      <c r="A71" s="256"/>
      <c r="B71" s="256"/>
      <c r="C71" s="254" t="s">
        <v>29</v>
      </c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</row>
    <row r="72" spans="1:15" ht="25.5" x14ac:dyDescent="0.25">
      <c r="A72" s="256"/>
      <c r="B72" s="256"/>
      <c r="C72" s="257" t="s">
        <v>183</v>
      </c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</row>
    <row r="73" spans="1:15" x14ac:dyDescent="0.25">
      <c r="A73" s="258"/>
      <c r="B73" s="258"/>
      <c r="C73" s="259" t="s">
        <v>159</v>
      </c>
      <c r="D73" s="304">
        <f>SUM(D67:D72)</f>
        <v>0</v>
      </c>
      <c r="E73" s="304">
        <f t="shared" ref="E73:O73" si="9">SUM(E67:E72)</f>
        <v>0</v>
      </c>
      <c r="F73" s="304">
        <f t="shared" si="9"/>
        <v>0</v>
      </c>
      <c r="G73" s="304">
        <f t="shared" si="9"/>
        <v>0</v>
      </c>
      <c r="H73" s="304">
        <f t="shared" si="9"/>
        <v>0</v>
      </c>
      <c r="I73" s="304">
        <f t="shared" si="9"/>
        <v>0</v>
      </c>
      <c r="J73" s="304">
        <f t="shared" si="9"/>
        <v>0</v>
      </c>
      <c r="K73" s="304">
        <f t="shared" si="9"/>
        <v>0</v>
      </c>
      <c r="L73" s="304">
        <f t="shared" si="9"/>
        <v>0</v>
      </c>
      <c r="M73" s="304">
        <f t="shared" si="9"/>
        <v>0</v>
      </c>
      <c r="N73" s="304">
        <f t="shared" si="9"/>
        <v>0</v>
      </c>
      <c r="O73" s="304">
        <f t="shared" si="9"/>
        <v>0</v>
      </c>
    </row>
    <row r="74" spans="1:15" x14ac:dyDescent="0.25">
      <c r="A74" s="253">
        <v>13</v>
      </c>
      <c r="B74" s="253" t="s">
        <v>194</v>
      </c>
      <c r="C74" s="254" t="s">
        <v>157</v>
      </c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</row>
    <row r="75" spans="1:15" x14ac:dyDescent="0.25">
      <c r="A75" s="256"/>
      <c r="B75" s="256"/>
      <c r="C75" s="254" t="s">
        <v>14</v>
      </c>
      <c r="D75" s="16"/>
      <c r="E75" s="16">
        <v>1</v>
      </c>
      <c r="F75" s="16"/>
      <c r="G75" s="16"/>
      <c r="H75" s="16"/>
      <c r="I75" s="16"/>
      <c r="J75" s="16"/>
      <c r="K75" s="16"/>
      <c r="L75" s="16"/>
      <c r="M75" s="16"/>
      <c r="N75" s="16"/>
      <c r="O75" s="16"/>
    </row>
    <row r="76" spans="1:15" x14ac:dyDescent="0.25">
      <c r="A76" s="256"/>
      <c r="B76" s="256"/>
      <c r="C76" s="254" t="s">
        <v>15</v>
      </c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</row>
    <row r="77" spans="1:15" x14ac:dyDescent="0.25">
      <c r="A77" s="256"/>
      <c r="B77" s="256"/>
      <c r="C77" s="254" t="s">
        <v>28</v>
      </c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</row>
    <row r="78" spans="1:15" x14ac:dyDescent="0.25">
      <c r="A78" s="256"/>
      <c r="B78" s="256"/>
      <c r="C78" s="254" t="s">
        <v>29</v>
      </c>
      <c r="D78" s="16">
        <v>1</v>
      </c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</row>
    <row r="79" spans="1:15" ht="20.25" customHeight="1" x14ac:dyDescent="0.25">
      <c r="A79" s="256"/>
      <c r="B79" s="256"/>
      <c r="C79" s="257" t="s">
        <v>183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1:15" x14ac:dyDescent="0.25">
      <c r="A80" s="258"/>
      <c r="B80" s="258"/>
      <c r="C80" s="259" t="s">
        <v>159</v>
      </c>
      <c r="D80" s="304">
        <v>0</v>
      </c>
      <c r="E80" s="304">
        <v>0</v>
      </c>
      <c r="F80" s="304">
        <v>0</v>
      </c>
      <c r="G80" s="304">
        <v>0</v>
      </c>
      <c r="H80" s="304">
        <f>SUM(H74:H79)</f>
        <v>0</v>
      </c>
      <c r="I80" s="304">
        <f t="shared" ref="I80:O80" si="10">SUM(I74:I79)</f>
        <v>0</v>
      </c>
      <c r="J80" s="304">
        <f t="shared" si="10"/>
        <v>0</v>
      </c>
      <c r="K80" s="304">
        <f t="shared" si="10"/>
        <v>0</v>
      </c>
      <c r="L80" s="304">
        <f t="shared" si="10"/>
        <v>0</v>
      </c>
      <c r="M80" s="304">
        <f t="shared" si="10"/>
        <v>0</v>
      </c>
      <c r="N80" s="304">
        <f t="shared" si="10"/>
        <v>0</v>
      </c>
      <c r="O80" s="304">
        <f t="shared" si="10"/>
        <v>0</v>
      </c>
    </row>
    <row r="81" spans="1:15" x14ac:dyDescent="0.25">
      <c r="A81" s="253">
        <v>14</v>
      </c>
      <c r="B81" s="253" t="s">
        <v>195</v>
      </c>
      <c r="C81" s="254" t="s">
        <v>157</v>
      </c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</row>
    <row r="82" spans="1:15" x14ac:dyDescent="0.25">
      <c r="A82" s="256"/>
      <c r="B82" s="256"/>
      <c r="C82" s="254" t="s">
        <v>14</v>
      </c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</row>
    <row r="83" spans="1:15" x14ac:dyDescent="0.25">
      <c r="A83" s="256"/>
      <c r="B83" s="256"/>
      <c r="C83" s="254" t="s">
        <v>15</v>
      </c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</row>
    <row r="84" spans="1:15" x14ac:dyDescent="0.25">
      <c r="A84" s="256"/>
      <c r="B84" s="256"/>
      <c r="C84" s="254" t="s">
        <v>28</v>
      </c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</row>
    <row r="85" spans="1:15" x14ac:dyDescent="0.25">
      <c r="A85" s="256"/>
      <c r="B85" s="256"/>
      <c r="C85" s="254" t="s">
        <v>29</v>
      </c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</row>
    <row r="86" spans="1:15" ht="21" customHeight="1" x14ac:dyDescent="0.25">
      <c r="A86" s="256"/>
      <c r="B86" s="256"/>
      <c r="C86" s="257" t="s">
        <v>183</v>
      </c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</row>
    <row r="87" spans="1:15" x14ac:dyDescent="0.25">
      <c r="A87" s="258"/>
      <c r="B87" s="258"/>
      <c r="C87" s="259" t="s">
        <v>159</v>
      </c>
      <c r="D87" s="304">
        <v>0</v>
      </c>
      <c r="E87" s="304">
        <v>0</v>
      </c>
      <c r="F87" s="304">
        <v>0</v>
      </c>
      <c r="G87" s="304">
        <v>0</v>
      </c>
      <c r="H87" s="304">
        <f>SUM(H81:H86)</f>
        <v>0</v>
      </c>
      <c r="I87" s="304">
        <f t="shared" ref="I87:O87" si="11">SUM(I81:I86)</f>
        <v>0</v>
      </c>
      <c r="J87" s="304">
        <f t="shared" si="11"/>
        <v>0</v>
      </c>
      <c r="K87" s="304">
        <f t="shared" si="11"/>
        <v>0</v>
      </c>
      <c r="L87" s="304">
        <f t="shared" si="11"/>
        <v>0</v>
      </c>
      <c r="M87" s="304">
        <f t="shared" si="11"/>
        <v>0</v>
      </c>
      <c r="N87" s="304">
        <f t="shared" si="11"/>
        <v>0</v>
      </c>
      <c r="O87" s="304">
        <f t="shared" si="11"/>
        <v>0</v>
      </c>
    </row>
    <row r="88" spans="1:15" ht="14.25" customHeight="1" x14ac:dyDescent="0.25">
      <c r="A88" s="253">
        <v>15</v>
      </c>
      <c r="B88" s="253" t="s">
        <v>229</v>
      </c>
      <c r="C88" s="254" t="s">
        <v>157</v>
      </c>
      <c r="D88" s="255"/>
      <c r="E88" s="255"/>
      <c r="F88" s="255"/>
      <c r="G88" s="255"/>
      <c r="H88" s="255"/>
      <c r="I88" s="255"/>
      <c r="J88" s="255"/>
      <c r="K88" s="255"/>
      <c r="L88" s="255"/>
      <c r="M88" s="16"/>
      <c r="N88" s="16"/>
      <c r="O88" s="16"/>
    </row>
    <row r="89" spans="1:15" ht="13.5" customHeight="1" x14ac:dyDescent="0.25">
      <c r="A89" s="256"/>
      <c r="B89" s="256"/>
      <c r="C89" s="254" t="s">
        <v>14</v>
      </c>
      <c r="D89" s="255"/>
      <c r="E89" s="255"/>
      <c r="F89" s="255"/>
      <c r="G89" s="255"/>
      <c r="H89" s="255"/>
      <c r="I89" s="306"/>
      <c r="J89" s="306"/>
      <c r="K89" s="306"/>
      <c r="L89" s="306"/>
      <c r="M89" s="269"/>
      <c r="N89" s="269"/>
      <c r="O89" s="269"/>
    </row>
    <row r="90" spans="1:15" ht="12.75" customHeight="1" x14ac:dyDescent="0.25">
      <c r="A90" s="256"/>
      <c r="B90" s="256"/>
      <c r="C90" s="254" t="s">
        <v>15</v>
      </c>
      <c r="D90" s="255"/>
      <c r="E90" s="255"/>
      <c r="F90" s="255"/>
      <c r="G90" s="255"/>
      <c r="H90" s="255"/>
      <c r="I90" s="306"/>
      <c r="J90" s="306"/>
      <c r="K90" s="306"/>
      <c r="L90" s="306"/>
      <c r="M90" s="269"/>
      <c r="N90" s="269"/>
      <c r="O90" s="269"/>
    </row>
    <row r="91" spans="1:15" ht="14.25" customHeight="1" x14ac:dyDescent="0.25">
      <c r="A91" s="256"/>
      <c r="B91" s="256"/>
      <c r="C91" s="254" t="s">
        <v>28</v>
      </c>
      <c r="D91" s="16"/>
      <c r="E91" s="16"/>
      <c r="F91" s="269"/>
      <c r="G91" s="16"/>
      <c r="H91" s="16"/>
      <c r="I91" s="269"/>
      <c r="J91" s="269"/>
      <c r="K91" s="269"/>
      <c r="L91" s="269"/>
      <c r="M91" s="269"/>
      <c r="N91" s="269"/>
      <c r="O91" s="269"/>
    </row>
    <row r="92" spans="1:15" x14ac:dyDescent="0.25">
      <c r="A92" s="256"/>
      <c r="B92" s="256"/>
      <c r="C92" s="254" t="s">
        <v>182</v>
      </c>
      <c r="D92" s="16"/>
      <c r="E92" s="16"/>
      <c r="F92" s="269"/>
      <c r="G92" s="16"/>
      <c r="H92" s="16"/>
      <c r="I92" s="269"/>
      <c r="J92" s="269"/>
      <c r="K92" s="269"/>
      <c r="L92" s="269"/>
      <c r="M92" s="269"/>
      <c r="N92" s="269"/>
      <c r="O92" s="269"/>
    </row>
    <row r="93" spans="1:15" ht="25.5" x14ac:dyDescent="0.25">
      <c r="A93" s="256"/>
      <c r="B93" s="256"/>
      <c r="C93" s="257" t="s">
        <v>183</v>
      </c>
      <c r="D93" s="16"/>
      <c r="E93" s="16"/>
      <c r="F93" s="269"/>
      <c r="G93" s="16"/>
      <c r="H93" s="16"/>
      <c r="I93" s="16"/>
      <c r="J93" s="16"/>
      <c r="K93" s="16"/>
      <c r="L93" s="16"/>
      <c r="M93" s="16"/>
      <c r="N93" s="16"/>
      <c r="O93" s="16"/>
    </row>
    <row r="94" spans="1:15" x14ac:dyDescent="0.25">
      <c r="A94" s="258"/>
      <c r="B94" s="258"/>
      <c r="C94" s="259" t="s">
        <v>159</v>
      </c>
      <c r="D94" s="307">
        <v>0</v>
      </c>
      <c r="E94" s="304">
        <f>SUM(E88:E93)</f>
        <v>0</v>
      </c>
      <c r="F94" s="304">
        <f t="shared" ref="F94:O94" si="12">SUM(F88:F93)</f>
        <v>0</v>
      </c>
      <c r="G94" s="304">
        <f t="shared" si="12"/>
        <v>0</v>
      </c>
      <c r="H94" s="304">
        <f t="shared" si="12"/>
        <v>0</v>
      </c>
      <c r="I94" s="304">
        <f t="shared" si="12"/>
        <v>0</v>
      </c>
      <c r="J94" s="304">
        <f t="shared" si="12"/>
        <v>0</v>
      </c>
      <c r="K94" s="304">
        <f t="shared" si="12"/>
        <v>0</v>
      </c>
      <c r="L94" s="304">
        <f t="shared" si="12"/>
        <v>0</v>
      </c>
      <c r="M94" s="304">
        <f t="shared" si="12"/>
        <v>0</v>
      </c>
      <c r="N94" s="304">
        <f t="shared" si="12"/>
        <v>0</v>
      </c>
      <c r="O94" s="304">
        <f t="shared" si="12"/>
        <v>0</v>
      </c>
    </row>
    <row r="95" spans="1:15" ht="14.25" customHeight="1" x14ac:dyDescent="0.25">
      <c r="A95" s="253">
        <v>15</v>
      </c>
      <c r="B95" s="253" t="s">
        <v>230</v>
      </c>
      <c r="C95" s="254" t="s">
        <v>157</v>
      </c>
      <c r="D95" s="255"/>
      <c r="E95" s="255"/>
      <c r="F95" s="255"/>
      <c r="G95" s="255"/>
      <c r="H95" s="255"/>
      <c r="I95" s="255"/>
      <c r="J95" s="255"/>
      <c r="K95" s="255"/>
      <c r="L95" s="255"/>
      <c r="M95" s="16"/>
      <c r="N95" s="16"/>
      <c r="O95" s="16"/>
    </row>
    <row r="96" spans="1:15" ht="13.5" customHeight="1" x14ac:dyDescent="0.25">
      <c r="A96" s="256"/>
      <c r="B96" s="256"/>
      <c r="C96" s="254" t="s">
        <v>14</v>
      </c>
      <c r="D96" s="255"/>
      <c r="E96" s="255"/>
      <c r="F96" s="255"/>
      <c r="G96" s="255"/>
      <c r="H96" s="255"/>
      <c r="I96" s="306"/>
      <c r="J96" s="306"/>
      <c r="K96" s="306"/>
      <c r="L96" s="306"/>
      <c r="M96" s="269"/>
      <c r="N96" s="269"/>
      <c r="O96" s="269"/>
    </row>
    <row r="97" spans="1:15" ht="12.75" customHeight="1" x14ac:dyDescent="0.25">
      <c r="A97" s="256"/>
      <c r="B97" s="256"/>
      <c r="C97" s="254" t="s">
        <v>15</v>
      </c>
      <c r="D97" s="255"/>
      <c r="E97" s="255"/>
      <c r="F97" s="255"/>
      <c r="G97" s="255"/>
      <c r="H97" s="255"/>
      <c r="I97" s="306"/>
      <c r="J97" s="306"/>
      <c r="K97" s="306"/>
      <c r="L97" s="306"/>
      <c r="M97" s="269"/>
      <c r="N97" s="269"/>
      <c r="O97" s="269"/>
    </row>
    <row r="98" spans="1:15" ht="14.25" customHeight="1" x14ac:dyDescent="0.25">
      <c r="A98" s="256"/>
      <c r="B98" s="256"/>
      <c r="C98" s="254" t="s">
        <v>28</v>
      </c>
      <c r="D98" s="16"/>
      <c r="E98" s="16"/>
      <c r="F98" s="269"/>
      <c r="G98" s="16"/>
      <c r="H98" s="16"/>
      <c r="I98" s="269"/>
      <c r="J98" s="269"/>
      <c r="K98" s="269"/>
      <c r="L98" s="269"/>
      <c r="M98" s="269"/>
      <c r="N98" s="269"/>
      <c r="O98" s="269"/>
    </row>
    <row r="99" spans="1:15" x14ac:dyDescent="0.25">
      <c r="A99" s="256"/>
      <c r="B99" s="256"/>
      <c r="C99" s="254" t="s">
        <v>182</v>
      </c>
      <c r="D99" s="16"/>
      <c r="E99" s="16"/>
      <c r="F99" s="269"/>
      <c r="G99" s="16"/>
      <c r="H99" s="16"/>
      <c r="I99" s="269"/>
      <c r="J99" s="269"/>
      <c r="K99" s="269"/>
      <c r="L99" s="269"/>
      <c r="M99" s="269"/>
      <c r="N99" s="269"/>
      <c r="O99" s="269"/>
    </row>
    <row r="100" spans="1:15" ht="25.5" x14ac:dyDescent="0.25">
      <c r="A100" s="256"/>
      <c r="B100" s="256"/>
      <c r="C100" s="257" t="s">
        <v>183</v>
      </c>
      <c r="D100" s="16"/>
      <c r="E100" s="16"/>
      <c r="F100" s="269"/>
      <c r="G100" s="16"/>
      <c r="H100" s="16"/>
      <c r="I100" s="16"/>
      <c r="J100" s="16"/>
      <c r="K100" s="16"/>
      <c r="L100" s="16"/>
      <c r="M100" s="16"/>
      <c r="N100" s="16"/>
      <c r="O100" s="16"/>
    </row>
    <row r="101" spans="1:15" x14ac:dyDescent="0.25">
      <c r="A101" s="258"/>
      <c r="B101" s="258"/>
      <c r="C101" s="259" t="s">
        <v>159</v>
      </c>
      <c r="D101" s="304">
        <f>SUM(D95:D100)</f>
        <v>0</v>
      </c>
      <c r="E101" s="304">
        <f t="shared" ref="E101:O101" si="13">SUM(E95:E100)</f>
        <v>0</v>
      </c>
      <c r="F101" s="304">
        <f t="shared" si="13"/>
        <v>0</v>
      </c>
      <c r="G101" s="304">
        <f t="shared" si="13"/>
        <v>0</v>
      </c>
      <c r="H101" s="304">
        <f t="shared" si="13"/>
        <v>0</v>
      </c>
      <c r="I101" s="304">
        <f t="shared" si="13"/>
        <v>0</v>
      </c>
      <c r="J101" s="304">
        <f t="shared" si="13"/>
        <v>0</v>
      </c>
      <c r="K101" s="304">
        <f t="shared" si="13"/>
        <v>0</v>
      </c>
      <c r="L101" s="304">
        <f t="shared" si="13"/>
        <v>0</v>
      </c>
      <c r="M101" s="304">
        <f t="shared" si="13"/>
        <v>0</v>
      </c>
      <c r="N101" s="304">
        <f t="shared" si="13"/>
        <v>0</v>
      </c>
      <c r="O101" s="304">
        <f t="shared" si="13"/>
        <v>0</v>
      </c>
    </row>
    <row r="102" spans="1:15" x14ac:dyDescent="0.25">
      <c r="A102" s="253">
        <v>5</v>
      </c>
      <c r="B102" s="253" t="s">
        <v>231</v>
      </c>
      <c r="C102" s="254" t="s">
        <v>157</v>
      </c>
      <c r="D102" s="16"/>
      <c r="E102" s="16"/>
      <c r="F102" s="269"/>
      <c r="G102" s="16"/>
      <c r="H102" s="16"/>
      <c r="I102" s="16"/>
      <c r="J102" s="16"/>
      <c r="K102" s="16"/>
      <c r="L102" s="16"/>
      <c r="M102" s="16"/>
      <c r="N102" s="16"/>
      <c r="O102" s="16"/>
    </row>
    <row r="103" spans="1:15" x14ac:dyDescent="0.25">
      <c r="A103" s="256"/>
      <c r="B103" s="256"/>
      <c r="C103" s="254" t="s">
        <v>14</v>
      </c>
      <c r="D103" s="16"/>
      <c r="E103" s="16"/>
      <c r="F103" s="269"/>
      <c r="G103" s="16"/>
      <c r="H103" s="16"/>
      <c r="I103" s="16"/>
      <c r="J103" s="16"/>
      <c r="K103" s="16"/>
      <c r="L103" s="16"/>
      <c r="M103" s="16"/>
      <c r="N103" s="16"/>
      <c r="O103" s="16"/>
    </row>
    <row r="104" spans="1:15" x14ac:dyDescent="0.25">
      <c r="A104" s="256"/>
      <c r="B104" s="256"/>
      <c r="C104" s="254" t="s">
        <v>15</v>
      </c>
      <c r="D104" s="16"/>
      <c r="E104" s="16"/>
      <c r="F104" s="269"/>
      <c r="G104" s="16"/>
      <c r="H104" s="16"/>
      <c r="I104" s="16"/>
      <c r="J104" s="16"/>
      <c r="K104" s="16"/>
      <c r="L104" s="16"/>
      <c r="M104" s="16"/>
      <c r="N104" s="16"/>
      <c r="O104" s="16"/>
    </row>
    <row r="105" spans="1:15" ht="15" customHeight="1" x14ac:dyDescent="0.25">
      <c r="A105" s="256"/>
      <c r="B105" s="256"/>
      <c r="C105" s="254" t="s">
        <v>28</v>
      </c>
      <c r="D105" s="16"/>
      <c r="E105" s="16"/>
      <c r="F105" s="269"/>
      <c r="G105" s="16"/>
      <c r="H105" s="16"/>
      <c r="I105" s="16"/>
      <c r="J105" s="16"/>
      <c r="K105" s="16"/>
      <c r="L105" s="16"/>
      <c r="M105" s="16"/>
      <c r="N105" s="16"/>
      <c r="O105" s="16"/>
    </row>
    <row r="106" spans="1:15" ht="15" customHeight="1" x14ac:dyDescent="0.25">
      <c r="A106" s="256"/>
      <c r="B106" s="256"/>
      <c r="C106" s="254" t="s">
        <v>182</v>
      </c>
      <c r="D106" s="16"/>
      <c r="E106" s="16"/>
      <c r="F106" s="269"/>
      <c r="G106" s="16"/>
      <c r="H106" s="16"/>
      <c r="I106" s="16"/>
      <c r="J106" s="16"/>
      <c r="K106" s="16"/>
      <c r="L106" s="16"/>
      <c r="M106" s="16"/>
      <c r="N106" s="16"/>
      <c r="O106" s="16"/>
    </row>
    <row r="107" spans="1:15" ht="27" customHeight="1" x14ac:dyDescent="0.25">
      <c r="A107" s="256"/>
      <c r="B107" s="256"/>
      <c r="C107" s="257" t="s">
        <v>183</v>
      </c>
      <c r="D107" s="16"/>
      <c r="E107" s="16"/>
      <c r="F107" s="269"/>
      <c r="G107" s="16"/>
      <c r="H107" s="16"/>
      <c r="I107" s="16"/>
      <c r="J107" s="16"/>
      <c r="K107" s="16"/>
      <c r="L107" s="16"/>
      <c r="M107" s="16"/>
      <c r="N107" s="16"/>
      <c r="O107" s="16"/>
    </row>
    <row r="108" spans="1:15" x14ac:dyDescent="0.25">
      <c r="A108" s="258"/>
      <c r="B108" s="258"/>
      <c r="C108" s="259" t="s">
        <v>159</v>
      </c>
      <c r="D108" s="304">
        <f>SUM(D102:D107)</f>
        <v>0</v>
      </c>
      <c r="E108" s="304">
        <f t="shared" ref="E108:O108" si="14">SUM(E102:E107)</f>
        <v>0</v>
      </c>
      <c r="F108" s="304">
        <f t="shared" si="14"/>
        <v>0</v>
      </c>
      <c r="G108" s="304">
        <f t="shared" si="14"/>
        <v>0</v>
      </c>
      <c r="H108" s="304">
        <f t="shared" si="14"/>
        <v>0</v>
      </c>
      <c r="I108" s="304">
        <f t="shared" si="14"/>
        <v>0</v>
      </c>
      <c r="J108" s="304">
        <f t="shared" si="14"/>
        <v>0</v>
      </c>
      <c r="K108" s="304">
        <f t="shared" si="14"/>
        <v>0</v>
      </c>
      <c r="L108" s="304">
        <f t="shared" si="14"/>
        <v>0</v>
      </c>
      <c r="M108" s="304">
        <f t="shared" si="14"/>
        <v>0</v>
      </c>
      <c r="N108" s="304">
        <f t="shared" si="14"/>
        <v>0</v>
      </c>
      <c r="O108" s="304">
        <f t="shared" si="14"/>
        <v>0</v>
      </c>
    </row>
    <row r="109" spans="1:15" x14ac:dyDescent="0.25">
      <c r="A109" s="253">
        <v>6</v>
      </c>
      <c r="B109" s="253" t="s">
        <v>133</v>
      </c>
      <c r="C109" s="254" t="s">
        <v>157</v>
      </c>
      <c r="D109" s="16"/>
      <c r="E109" s="16"/>
      <c r="F109" s="269"/>
      <c r="G109" s="16"/>
      <c r="H109" s="16"/>
      <c r="I109" s="16"/>
      <c r="J109" s="16"/>
      <c r="K109" s="16"/>
      <c r="L109" s="16"/>
      <c r="M109" s="16"/>
      <c r="N109" s="16"/>
      <c r="O109" s="16"/>
    </row>
    <row r="110" spans="1:15" x14ac:dyDescent="0.25">
      <c r="A110" s="256"/>
      <c r="B110" s="256"/>
      <c r="C110" s="254" t="s">
        <v>14</v>
      </c>
      <c r="D110" s="16"/>
      <c r="E110" s="16"/>
      <c r="F110" s="269"/>
      <c r="G110" s="16"/>
      <c r="H110" s="16"/>
      <c r="I110" s="16"/>
      <c r="J110" s="16"/>
      <c r="K110" s="16"/>
      <c r="L110" s="16"/>
      <c r="M110" s="16"/>
      <c r="N110" s="16"/>
      <c r="O110" s="16"/>
    </row>
    <row r="111" spans="1:15" x14ac:dyDescent="0.25">
      <c r="A111" s="256"/>
      <c r="B111" s="256"/>
      <c r="C111" s="254" t="s">
        <v>15</v>
      </c>
      <c r="D111" s="16"/>
      <c r="E111" s="16"/>
      <c r="F111" s="269"/>
      <c r="G111" s="16"/>
      <c r="H111" s="16"/>
      <c r="I111" s="16"/>
      <c r="J111" s="16"/>
      <c r="K111" s="16"/>
      <c r="L111" s="16"/>
      <c r="M111" s="16"/>
      <c r="N111" s="16"/>
      <c r="O111" s="16"/>
    </row>
    <row r="112" spans="1:15" ht="15" customHeight="1" x14ac:dyDescent="0.25">
      <c r="A112" s="256"/>
      <c r="B112" s="256"/>
      <c r="C112" s="254" t="s">
        <v>28</v>
      </c>
      <c r="D112" s="16"/>
      <c r="E112" s="16"/>
      <c r="F112" s="269"/>
      <c r="G112" s="16"/>
      <c r="H112" s="16"/>
      <c r="I112" s="16"/>
      <c r="J112" s="16"/>
      <c r="K112" s="16"/>
      <c r="L112" s="16"/>
      <c r="M112" s="16"/>
      <c r="N112" s="16"/>
      <c r="O112" s="16"/>
    </row>
    <row r="113" spans="1:15" ht="15" customHeight="1" x14ac:dyDescent="0.25">
      <c r="A113" s="256"/>
      <c r="B113" s="256"/>
      <c r="C113" s="254" t="s">
        <v>182</v>
      </c>
      <c r="D113" s="16"/>
      <c r="E113" s="16"/>
      <c r="F113" s="269"/>
      <c r="G113" s="16"/>
      <c r="H113" s="16"/>
      <c r="I113" s="16"/>
      <c r="J113" s="16"/>
      <c r="K113" s="16"/>
      <c r="L113" s="16"/>
      <c r="M113" s="16"/>
      <c r="N113" s="16"/>
      <c r="O113" s="16"/>
    </row>
    <row r="114" spans="1:15" ht="27" customHeight="1" x14ac:dyDescent="0.25">
      <c r="A114" s="256"/>
      <c r="B114" s="256"/>
      <c r="C114" s="257" t="s">
        <v>183</v>
      </c>
      <c r="D114" s="16"/>
      <c r="E114" s="16"/>
      <c r="F114" s="269"/>
      <c r="G114" s="16"/>
      <c r="H114" s="16"/>
      <c r="I114" s="16"/>
      <c r="J114" s="16"/>
      <c r="K114" s="16"/>
      <c r="L114" s="16"/>
      <c r="M114" s="16"/>
      <c r="N114" s="16"/>
      <c r="O114" s="16"/>
    </row>
    <row r="115" spans="1:15" x14ac:dyDescent="0.25">
      <c r="A115" s="258"/>
      <c r="B115" s="258"/>
      <c r="C115" s="259" t="s">
        <v>159</v>
      </c>
      <c r="D115" s="304">
        <f>SUM(D109:D114)</f>
        <v>0</v>
      </c>
      <c r="E115" s="304">
        <f t="shared" ref="E115:O115" si="15">SUM(E109:E114)</f>
        <v>0</v>
      </c>
      <c r="F115" s="304">
        <f t="shared" si="15"/>
        <v>0</v>
      </c>
      <c r="G115" s="304">
        <f t="shared" si="15"/>
        <v>0</v>
      </c>
      <c r="H115" s="304">
        <f t="shared" si="15"/>
        <v>0</v>
      </c>
      <c r="I115" s="304">
        <f t="shared" si="15"/>
        <v>0</v>
      </c>
      <c r="J115" s="304">
        <f t="shared" si="15"/>
        <v>0</v>
      </c>
      <c r="K115" s="304">
        <f t="shared" si="15"/>
        <v>0</v>
      </c>
      <c r="L115" s="304">
        <f t="shared" si="15"/>
        <v>0</v>
      </c>
      <c r="M115" s="304">
        <f t="shared" si="15"/>
        <v>0</v>
      </c>
      <c r="N115" s="304">
        <f t="shared" si="15"/>
        <v>0</v>
      </c>
      <c r="O115" s="304">
        <f t="shared" si="15"/>
        <v>0</v>
      </c>
    </row>
    <row r="116" spans="1:15" x14ac:dyDescent="0.25">
      <c r="A116" s="253">
        <v>7</v>
      </c>
      <c r="B116" s="253" t="s">
        <v>232</v>
      </c>
      <c r="C116" s="254" t="s">
        <v>157</v>
      </c>
      <c r="D116" s="16"/>
      <c r="E116" s="16"/>
      <c r="F116" s="269"/>
      <c r="G116" s="16"/>
      <c r="H116" s="16"/>
      <c r="I116" s="16"/>
      <c r="J116" s="16"/>
      <c r="K116" s="16"/>
      <c r="L116" s="16"/>
      <c r="M116" s="16"/>
      <c r="N116" s="16"/>
      <c r="O116" s="16"/>
    </row>
    <row r="117" spans="1:15" x14ac:dyDescent="0.25">
      <c r="A117" s="256"/>
      <c r="B117" s="256"/>
      <c r="C117" s="254" t="s">
        <v>14</v>
      </c>
      <c r="D117" s="16"/>
      <c r="E117" s="16"/>
      <c r="F117" s="269"/>
      <c r="G117" s="16"/>
      <c r="H117" s="16"/>
      <c r="I117" s="16"/>
      <c r="J117" s="16"/>
      <c r="K117" s="16"/>
      <c r="L117" s="16"/>
      <c r="M117" s="16"/>
      <c r="N117" s="16"/>
      <c r="O117" s="16"/>
    </row>
    <row r="118" spans="1:15" x14ac:dyDescent="0.25">
      <c r="A118" s="256"/>
      <c r="B118" s="256"/>
      <c r="C118" s="254" t="s">
        <v>15</v>
      </c>
      <c r="D118" s="16"/>
      <c r="E118" s="16"/>
      <c r="F118" s="269"/>
      <c r="G118" s="16"/>
      <c r="H118" s="16"/>
      <c r="I118" s="16"/>
      <c r="J118" s="16"/>
      <c r="K118" s="16"/>
      <c r="L118" s="16"/>
      <c r="M118" s="16"/>
      <c r="N118" s="16"/>
      <c r="O118" s="16"/>
    </row>
    <row r="119" spans="1:15" ht="15" customHeight="1" x14ac:dyDescent="0.25">
      <c r="A119" s="256"/>
      <c r="B119" s="256"/>
      <c r="C119" s="254" t="s">
        <v>28</v>
      </c>
      <c r="D119" s="16"/>
      <c r="E119" s="16"/>
      <c r="F119" s="269"/>
      <c r="G119" s="16"/>
      <c r="H119" s="16"/>
      <c r="I119" s="16"/>
      <c r="J119" s="16"/>
      <c r="K119" s="16"/>
      <c r="L119" s="16"/>
      <c r="M119" s="16"/>
      <c r="N119" s="16"/>
      <c r="O119" s="16"/>
    </row>
    <row r="120" spans="1:15" ht="15" customHeight="1" x14ac:dyDescent="0.25">
      <c r="A120" s="256"/>
      <c r="B120" s="256"/>
      <c r="C120" s="254" t="s">
        <v>182</v>
      </c>
      <c r="D120" s="16"/>
      <c r="E120" s="16"/>
      <c r="F120" s="269"/>
      <c r="G120" s="16"/>
      <c r="H120" s="16"/>
      <c r="I120" s="16"/>
      <c r="J120" s="16"/>
      <c r="K120" s="16"/>
      <c r="L120" s="16"/>
      <c r="M120" s="16"/>
      <c r="N120" s="16"/>
      <c r="O120" s="16"/>
    </row>
    <row r="121" spans="1:15" ht="27" customHeight="1" x14ac:dyDescent="0.25">
      <c r="A121" s="256"/>
      <c r="B121" s="256"/>
      <c r="C121" s="257" t="s">
        <v>183</v>
      </c>
      <c r="D121" s="16"/>
      <c r="E121" s="16"/>
      <c r="F121" s="269"/>
      <c r="G121" s="16"/>
      <c r="H121" s="16"/>
      <c r="I121" s="16"/>
      <c r="J121" s="16"/>
      <c r="K121" s="16"/>
      <c r="L121" s="16"/>
      <c r="M121" s="16"/>
      <c r="N121" s="16"/>
      <c r="O121" s="16"/>
    </row>
    <row r="122" spans="1:15" x14ac:dyDescent="0.25">
      <c r="A122" s="258"/>
      <c r="B122" s="258"/>
      <c r="C122" s="259" t="s">
        <v>159</v>
      </c>
      <c r="D122" s="304">
        <f>SUM(D116:D121)</f>
        <v>0</v>
      </c>
      <c r="E122" s="304">
        <f t="shared" ref="E122:O122" si="16">SUM(E116:E121)</f>
        <v>0</v>
      </c>
      <c r="F122" s="304">
        <f t="shared" si="16"/>
        <v>0</v>
      </c>
      <c r="G122" s="304">
        <f t="shared" si="16"/>
        <v>0</v>
      </c>
      <c r="H122" s="304">
        <f t="shared" si="16"/>
        <v>0</v>
      </c>
      <c r="I122" s="304">
        <f t="shared" si="16"/>
        <v>0</v>
      </c>
      <c r="J122" s="304">
        <f t="shared" si="16"/>
        <v>0</v>
      </c>
      <c r="K122" s="304">
        <f t="shared" si="16"/>
        <v>0</v>
      </c>
      <c r="L122" s="304">
        <f t="shared" si="16"/>
        <v>0</v>
      </c>
      <c r="M122" s="304">
        <f t="shared" si="16"/>
        <v>0</v>
      </c>
      <c r="N122" s="304">
        <f t="shared" si="16"/>
        <v>0</v>
      </c>
      <c r="O122" s="304">
        <f t="shared" si="16"/>
        <v>0</v>
      </c>
    </row>
    <row r="123" spans="1:15" x14ac:dyDescent="0.25">
      <c r="A123" s="253">
        <v>7</v>
      </c>
      <c r="B123" s="253" t="s">
        <v>233</v>
      </c>
      <c r="C123" s="254" t="s">
        <v>157</v>
      </c>
      <c r="D123" s="16"/>
      <c r="E123" s="16"/>
      <c r="F123" s="269"/>
      <c r="G123" s="16"/>
      <c r="H123" s="16"/>
      <c r="I123" s="16"/>
      <c r="J123" s="16"/>
      <c r="K123" s="16"/>
      <c r="L123" s="16"/>
      <c r="M123" s="16"/>
      <c r="N123" s="16"/>
      <c r="O123" s="16"/>
    </row>
    <row r="124" spans="1:15" x14ac:dyDescent="0.25">
      <c r="A124" s="256"/>
      <c r="B124" s="256"/>
      <c r="C124" s="254" t="s">
        <v>14</v>
      </c>
      <c r="D124" s="16"/>
      <c r="E124" s="16"/>
      <c r="F124" s="269"/>
      <c r="G124" s="16"/>
      <c r="H124" s="16"/>
      <c r="I124" s="16"/>
      <c r="J124" s="16"/>
      <c r="K124" s="16"/>
      <c r="L124" s="16"/>
      <c r="M124" s="16"/>
      <c r="N124" s="16"/>
      <c r="O124" s="16"/>
    </row>
    <row r="125" spans="1:15" x14ac:dyDescent="0.25">
      <c r="A125" s="256"/>
      <c r="B125" s="256"/>
      <c r="C125" s="254" t="s">
        <v>15</v>
      </c>
      <c r="D125" s="16"/>
      <c r="E125" s="16"/>
      <c r="F125" s="269"/>
      <c r="G125" s="16"/>
      <c r="H125" s="16"/>
      <c r="I125" s="16"/>
      <c r="J125" s="16"/>
      <c r="K125" s="16"/>
      <c r="L125" s="16"/>
      <c r="M125" s="16"/>
      <c r="N125" s="16"/>
      <c r="O125" s="16"/>
    </row>
    <row r="126" spans="1:15" x14ac:dyDescent="0.25">
      <c r="A126" s="256"/>
      <c r="B126" s="256"/>
      <c r="C126" s="254" t="s">
        <v>28</v>
      </c>
      <c r="D126" s="16"/>
      <c r="E126" s="16"/>
      <c r="F126" s="269"/>
      <c r="G126" s="16"/>
      <c r="H126" s="16"/>
      <c r="I126" s="16"/>
      <c r="J126" s="16"/>
      <c r="K126" s="16"/>
      <c r="L126" s="16"/>
      <c r="M126" s="16"/>
      <c r="N126" s="16"/>
      <c r="O126" s="16"/>
    </row>
    <row r="127" spans="1:15" x14ac:dyDescent="0.25">
      <c r="A127" s="256"/>
      <c r="B127" s="256"/>
      <c r="C127" s="254" t="s">
        <v>182</v>
      </c>
      <c r="D127" s="16"/>
      <c r="E127" s="16"/>
      <c r="F127" s="269"/>
      <c r="G127" s="16"/>
      <c r="H127" s="16"/>
      <c r="I127" s="16"/>
      <c r="J127" s="16"/>
      <c r="K127" s="16"/>
      <c r="L127" s="16"/>
      <c r="M127" s="16"/>
      <c r="N127" s="16"/>
      <c r="O127" s="16"/>
    </row>
    <row r="128" spans="1:15" ht="25.5" x14ac:dyDescent="0.25">
      <c r="A128" s="256"/>
      <c r="B128" s="256"/>
      <c r="C128" s="257" t="s">
        <v>183</v>
      </c>
      <c r="D128" s="16"/>
      <c r="E128" s="16"/>
      <c r="F128" s="269"/>
      <c r="G128" s="16"/>
      <c r="H128" s="16"/>
      <c r="I128" s="16"/>
      <c r="J128" s="16"/>
      <c r="K128" s="16"/>
      <c r="L128" s="16"/>
      <c r="M128" s="16"/>
      <c r="N128" s="16"/>
      <c r="O128" s="16"/>
    </row>
    <row r="129" spans="1:15" x14ac:dyDescent="0.25">
      <c r="A129" s="258"/>
      <c r="B129" s="258"/>
      <c r="C129" s="259" t="s">
        <v>159</v>
      </c>
      <c r="D129" s="304">
        <f>SUM(D123:D128)</f>
        <v>0</v>
      </c>
      <c r="E129" s="304">
        <f t="shared" ref="E129:O129" si="17">SUM(E123:E128)</f>
        <v>0</v>
      </c>
      <c r="F129" s="304">
        <f t="shared" si="17"/>
        <v>0</v>
      </c>
      <c r="G129" s="304">
        <f t="shared" si="17"/>
        <v>0</v>
      </c>
      <c r="H129" s="304">
        <f t="shared" si="17"/>
        <v>0</v>
      </c>
      <c r="I129" s="304">
        <f t="shared" si="17"/>
        <v>0</v>
      </c>
      <c r="J129" s="304">
        <f t="shared" si="17"/>
        <v>0</v>
      </c>
      <c r="K129" s="304">
        <f t="shared" si="17"/>
        <v>0</v>
      </c>
      <c r="L129" s="304">
        <f t="shared" si="17"/>
        <v>0</v>
      </c>
      <c r="M129" s="304">
        <f t="shared" si="17"/>
        <v>0</v>
      </c>
      <c r="N129" s="304">
        <f t="shared" si="17"/>
        <v>0</v>
      </c>
      <c r="O129" s="304">
        <f t="shared" si="17"/>
        <v>0</v>
      </c>
    </row>
    <row r="130" spans="1:15" x14ac:dyDescent="0.25">
      <c r="A130" s="253">
        <v>7</v>
      </c>
      <c r="B130" s="253" t="s">
        <v>26</v>
      </c>
      <c r="C130" s="254" t="s">
        <v>157</v>
      </c>
      <c r="D130" s="16"/>
      <c r="E130" s="16"/>
      <c r="F130" s="269"/>
      <c r="G130" s="16"/>
      <c r="H130" s="16"/>
      <c r="I130" s="16"/>
      <c r="J130" s="16"/>
      <c r="K130" s="16"/>
      <c r="L130" s="16"/>
      <c r="M130" s="16"/>
      <c r="N130" s="16"/>
      <c r="O130" s="16"/>
    </row>
    <row r="131" spans="1:15" x14ac:dyDescent="0.25">
      <c r="A131" s="256"/>
      <c r="B131" s="256"/>
      <c r="C131" s="254" t="s">
        <v>14</v>
      </c>
      <c r="D131" s="16"/>
      <c r="E131" s="16"/>
      <c r="F131" s="269"/>
      <c r="G131" s="16"/>
      <c r="H131" s="16"/>
      <c r="I131" s="16"/>
      <c r="J131" s="16"/>
      <c r="K131" s="16"/>
      <c r="L131" s="16"/>
      <c r="M131" s="16"/>
      <c r="N131" s="16"/>
      <c r="O131" s="16"/>
    </row>
    <row r="132" spans="1:15" x14ac:dyDescent="0.25">
      <c r="A132" s="256"/>
      <c r="B132" s="256"/>
      <c r="C132" s="254" t="s">
        <v>15</v>
      </c>
      <c r="D132" s="16"/>
      <c r="E132" s="16"/>
      <c r="F132" s="269"/>
      <c r="G132" s="16"/>
      <c r="H132" s="16"/>
      <c r="I132" s="16"/>
      <c r="J132" s="16"/>
      <c r="K132" s="16"/>
      <c r="L132" s="16"/>
      <c r="M132" s="16"/>
      <c r="N132" s="16"/>
      <c r="O132" s="16"/>
    </row>
    <row r="133" spans="1:15" x14ac:dyDescent="0.25">
      <c r="A133" s="256"/>
      <c r="B133" s="256"/>
      <c r="C133" s="254" t="s">
        <v>28</v>
      </c>
      <c r="D133" s="16"/>
      <c r="E133" s="16"/>
      <c r="F133" s="269"/>
      <c r="G133" s="16"/>
      <c r="H133" s="16"/>
      <c r="I133" s="16"/>
      <c r="J133" s="16"/>
      <c r="K133" s="16"/>
      <c r="L133" s="16"/>
      <c r="M133" s="16"/>
      <c r="N133" s="16"/>
      <c r="O133" s="16"/>
    </row>
    <row r="134" spans="1:15" x14ac:dyDescent="0.25">
      <c r="A134" s="256"/>
      <c r="B134" s="256"/>
      <c r="C134" s="254" t="s">
        <v>182</v>
      </c>
      <c r="D134" s="16"/>
      <c r="E134" s="16"/>
      <c r="F134" s="269"/>
      <c r="G134" s="16"/>
      <c r="H134" s="16"/>
      <c r="I134" s="16"/>
      <c r="J134" s="16"/>
      <c r="K134" s="16"/>
      <c r="L134" s="16"/>
      <c r="M134" s="16"/>
      <c r="N134" s="16"/>
      <c r="O134" s="16"/>
    </row>
    <row r="135" spans="1:15" ht="25.5" x14ac:dyDescent="0.25">
      <c r="A135" s="256"/>
      <c r="B135" s="256"/>
      <c r="C135" s="257" t="s">
        <v>183</v>
      </c>
      <c r="D135" s="16"/>
      <c r="E135" s="16"/>
      <c r="F135" s="269"/>
      <c r="G135" s="16"/>
      <c r="H135" s="16"/>
      <c r="I135" s="16"/>
      <c r="J135" s="16"/>
      <c r="K135" s="16"/>
      <c r="L135" s="16"/>
      <c r="M135" s="16"/>
      <c r="N135" s="16"/>
      <c r="O135" s="16"/>
    </row>
    <row r="136" spans="1:15" x14ac:dyDescent="0.25">
      <c r="A136" s="258"/>
      <c r="B136" s="258"/>
      <c r="C136" s="259" t="s">
        <v>159</v>
      </c>
      <c r="D136" s="304">
        <f>SUM(D130:D135)</f>
        <v>0</v>
      </c>
      <c r="E136" s="304">
        <f t="shared" ref="E136:O136" si="18">SUM(E130:E135)</f>
        <v>0</v>
      </c>
      <c r="F136" s="304">
        <f t="shared" si="18"/>
        <v>0</v>
      </c>
      <c r="G136" s="304">
        <f t="shared" si="18"/>
        <v>0</v>
      </c>
      <c r="H136" s="304">
        <f t="shared" si="18"/>
        <v>0</v>
      </c>
      <c r="I136" s="304">
        <f t="shared" si="18"/>
        <v>0</v>
      </c>
      <c r="J136" s="304">
        <f t="shared" si="18"/>
        <v>0</v>
      </c>
      <c r="K136" s="304">
        <f t="shared" si="18"/>
        <v>0</v>
      </c>
      <c r="L136" s="304">
        <f t="shared" si="18"/>
        <v>0</v>
      </c>
      <c r="M136" s="304">
        <f t="shared" si="18"/>
        <v>0</v>
      </c>
      <c r="N136" s="304">
        <f t="shared" si="18"/>
        <v>0</v>
      </c>
      <c r="O136" s="304">
        <f t="shared" si="18"/>
        <v>0</v>
      </c>
    </row>
    <row r="137" spans="1:15" x14ac:dyDescent="0.25">
      <c r="A137" s="253">
        <v>8</v>
      </c>
      <c r="B137" s="253" t="s">
        <v>234</v>
      </c>
      <c r="C137" s="254" t="s">
        <v>157</v>
      </c>
      <c r="D137" s="16"/>
      <c r="E137" s="16"/>
      <c r="F137" s="269"/>
      <c r="G137" s="16"/>
      <c r="H137" s="16"/>
      <c r="I137" s="16"/>
      <c r="J137" s="16"/>
      <c r="K137" s="16"/>
      <c r="L137" s="16"/>
      <c r="M137" s="16"/>
      <c r="N137" s="16"/>
      <c r="O137" s="16"/>
    </row>
    <row r="138" spans="1:15" x14ac:dyDescent="0.25">
      <c r="A138" s="256"/>
      <c r="B138" s="256"/>
      <c r="C138" s="254" t="s">
        <v>16</v>
      </c>
      <c r="D138" s="16"/>
      <c r="E138" s="16"/>
      <c r="F138" s="269"/>
      <c r="G138" s="16"/>
      <c r="H138" s="16"/>
      <c r="I138" s="16"/>
      <c r="J138" s="16"/>
      <c r="K138" s="16"/>
      <c r="L138" s="16"/>
      <c r="M138" s="16"/>
      <c r="N138" s="16"/>
      <c r="O138" s="16"/>
    </row>
    <row r="139" spans="1:15" x14ac:dyDescent="0.25">
      <c r="A139" s="256"/>
      <c r="B139" s="256"/>
      <c r="C139" s="254" t="s">
        <v>223</v>
      </c>
      <c r="D139" s="16"/>
      <c r="E139" s="16"/>
      <c r="F139" s="269"/>
      <c r="G139" s="16"/>
      <c r="H139" s="16"/>
      <c r="I139" s="16"/>
      <c r="J139" s="16"/>
      <c r="K139" s="16"/>
      <c r="L139" s="16"/>
      <c r="M139" s="16"/>
      <c r="N139" s="16"/>
      <c r="O139" s="16"/>
    </row>
    <row r="140" spans="1:15" x14ac:dyDescent="0.25">
      <c r="A140" s="256"/>
      <c r="B140" s="256"/>
      <c r="C140" s="254" t="s">
        <v>28</v>
      </c>
      <c r="D140" s="16"/>
      <c r="E140" s="16"/>
      <c r="F140" s="269"/>
      <c r="G140" s="16"/>
      <c r="H140" s="16"/>
      <c r="I140" s="16"/>
      <c r="J140" s="16"/>
      <c r="K140" s="16"/>
      <c r="L140" s="16"/>
      <c r="M140" s="16"/>
      <c r="N140" s="16"/>
      <c r="O140" s="16"/>
    </row>
    <row r="141" spans="1:15" x14ac:dyDescent="0.25">
      <c r="A141" s="256"/>
      <c r="B141" s="256"/>
      <c r="C141" s="254" t="s">
        <v>182</v>
      </c>
      <c r="D141" s="16"/>
      <c r="E141" s="16"/>
      <c r="F141" s="269"/>
      <c r="G141" s="16"/>
      <c r="H141" s="16"/>
      <c r="I141" s="16"/>
      <c r="J141" s="16"/>
      <c r="K141" s="16"/>
      <c r="L141" s="16"/>
      <c r="M141" s="16"/>
      <c r="N141" s="16"/>
      <c r="O141" s="16"/>
    </row>
    <row r="142" spans="1:15" ht="25.5" x14ac:dyDescent="0.25">
      <c r="A142" s="256"/>
      <c r="B142" s="256"/>
      <c r="C142" s="257" t="s">
        <v>183</v>
      </c>
      <c r="D142" s="16"/>
      <c r="E142" s="16"/>
      <c r="F142" s="269"/>
      <c r="G142" s="16"/>
      <c r="H142" s="16"/>
      <c r="I142" s="16"/>
      <c r="J142" s="16"/>
      <c r="K142" s="16"/>
      <c r="L142" s="16"/>
      <c r="M142" s="16"/>
      <c r="N142" s="16"/>
      <c r="O142" s="16"/>
    </row>
    <row r="143" spans="1:15" x14ac:dyDescent="0.25">
      <c r="A143" s="258"/>
      <c r="B143" s="258"/>
      <c r="C143" s="259" t="s">
        <v>159</v>
      </c>
      <c r="D143" s="304">
        <f t="shared" ref="D143:O143" si="19">SUM(D137:D142)</f>
        <v>0</v>
      </c>
      <c r="E143" s="304">
        <f t="shared" si="19"/>
        <v>0</v>
      </c>
      <c r="F143" s="304">
        <f t="shared" si="19"/>
        <v>0</v>
      </c>
      <c r="G143" s="304">
        <f t="shared" si="19"/>
        <v>0</v>
      </c>
      <c r="H143" s="304">
        <f t="shared" si="19"/>
        <v>0</v>
      </c>
      <c r="I143" s="304">
        <f t="shared" si="19"/>
        <v>0</v>
      </c>
      <c r="J143" s="304">
        <f t="shared" si="19"/>
        <v>0</v>
      </c>
      <c r="K143" s="304">
        <f t="shared" si="19"/>
        <v>0</v>
      </c>
      <c r="L143" s="304">
        <f t="shared" si="19"/>
        <v>0</v>
      </c>
      <c r="M143" s="304">
        <f t="shared" si="19"/>
        <v>0</v>
      </c>
      <c r="N143" s="304">
        <f t="shared" si="19"/>
        <v>0</v>
      </c>
      <c r="O143" s="304">
        <f t="shared" si="19"/>
        <v>0</v>
      </c>
    </row>
  </sheetData>
  <mergeCells count="45">
    <mergeCell ref="A137:A143"/>
    <mergeCell ref="B137:B143"/>
    <mergeCell ref="A116:A122"/>
    <mergeCell ref="B116:B122"/>
    <mergeCell ref="A123:A129"/>
    <mergeCell ref="B123:B129"/>
    <mergeCell ref="A130:A136"/>
    <mergeCell ref="B130:B136"/>
    <mergeCell ref="A95:A101"/>
    <mergeCell ref="B95:B101"/>
    <mergeCell ref="A102:A108"/>
    <mergeCell ref="B102:B108"/>
    <mergeCell ref="A109:A115"/>
    <mergeCell ref="B109:B115"/>
    <mergeCell ref="A74:A80"/>
    <mergeCell ref="B74:B80"/>
    <mergeCell ref="A81:A87"/>
    <mergeCell ref="B81:B87"/>
    <mergeCell ref="A88:A94"/>
    <mergeCell ref="B88:B94"/>
    <mergeCell ref="A53:A59"/>
    <mergeCell ref="B53:B59"/>
    <mergeCell ref="A60:A66"/>
    <mergeCell ref="B60:B66"/>
    <mergeCell ref="A67:A73"/>
    <mergeCell ref="B67:B73"/>
    <mergeCell ref="A32:A38"/>
    <mergeCell ref="B32:B38"/>
    <mergeCell ref="A39:A45"/>
    <mergeCell ref="B39:B45"/>
    <mergeCell ref="A46:A52"/>
    <mergeCell ref="B46:B52"/>
    <mergeCell ref="A11:A17"/>
    <mergeCell ref="B11:B17"/>
    <mergeCell ref="A18:A24"/>
    <mergeCell ref="B18:B24"/>
    <mergeCell ref="A25:A31"/>
    <mergeCell ref="B25:B31"/>
    <mergeCell ref="A1:O1"/>
    <mergeCell ref="A2:A3"/>
    <mergeCell ref="B2:B3"/>
    <mergeCell ref="C2:C3"/>
    <mergeCell ref="D2:O2"/>
    <mergeCell ref="A4:A10"/>
    <mergeCell ref="B4:B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71D0E-A2D0-43F6-9771-E319BFE8E314}">
  <dimension ref="A1:S87"/>
  <sheetViews>
    <sheetView workbookViewId="0">
      <selection activeCell="V25" sqref="V25"/>
    </sheetView>
  </sheetViews>
  <sheetFormatPr defaultRowHeight="12.75" x14ac:dyDescent="0.25"/>
  <cols>
    <col min="1" max="1" width="3.7109375" style="200" customWidth="1"/>
    <col min="2" max="2" width="10.42578125" style="200" customWidth="1"/>
    <col min="3" max="3" width="3.5703125" style="200" customWidth="1"/>
    <col min="4" max="4" width="14.85546875" style="200" customWidth="1"/>
    <col min="5" max="16" width="6.85546875" style="200" customWidth="1"/>
    <col min="17" max="16384" width="9.140625" style="200"/>
  </cols>
  <sheetData>
    <row r="1" spans="1:16" ht="38.25" customHeight="1" x14ac:dyDescent="0.25">
      <c r="A1" s="294" t="s">
        <v>235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</row>
    <row r="2" spans="1:16" ht="15" customHeight="1" x14ac:dyDescent="0.25">
      <c r="A2" s="246" t="s">
        <v>0</v>
      </c>
      <c r="B2" s="246" t="s">
        <v>142</v>
      </c>
      <c r="C2" s="280" t="s">
        <v>143</v>
      </c>
      <c r="D2" s="245"/>
      <c r="E2" s="297" t="s">
        <v>216</v>
      </c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9"/>
    </row>
    <row r="3" spans="1:16" ht="41.25" customHeight="1" x14ac:dyDescent="0.25">
      <c r="A3" s="246"/>
      <c r="B3" s="246"/>
      <c r="C3" s="281"/>
      <c r="D3" s="250"/>
      <c r="E3" s="251" t="s">
        <v>144</v>
      </c>
      <c r="F3" s="252" t="s">
        <v>145</v>
      </c>
      <c r="G3" s="252" t="s">
        <v>146</v>
      </c>
      <c r="H3" s="251" t="s">
        <v>147</v>
      </c>
      <c r="I3" s="252" t="s">
        <v>148</v>
      </c>
      <c r="J3" s="252" t="s">
        <v>149</v>
      </c>
      <c r="K3" s="251" t="s">
        <v>150</v>
      </c>
      <c r="L3" s="252" t="s">
        <v>151</v>
      </c>
      <c r="M3" s="252" t="s">
        <v>152</v>
      </c>
      <c r="N3" s="251" t="s">
        <v>153</v>
      </c>
      <c r="O3" s="252" t="s">
        <v>154</v>
      </c>
      <c r="P3" s="252" t="s">
        <v>155</v>
      </c>
    </row>
    <row r="4" spans="1:16" ht="27" customHeight="1" x14ac:dyDescent="0.25">
      <c r="A4" s="253">
        <v>1</v>
      </c>
      <c r="B4" s="253" t="s">
        <v>205</v>
      </c>
      <c r="C4" s="282" t="s">
        <v>206</v>
      </c>
      <c r="D4" s="283"/>
      <c r="E4" s="255"/>
      <c r="F4" s="255"/>
      <c r="G4" s="255"/>
      <c r="H4" s="255"/>
      <c r="I4" s="255"/>
      <c r="J4" s="255"/>
      <c r="K4" s="255"/>
      <c r="L4" s="255"/>
      <c r="M4" s="255"/>
      <c r="N4" s="16"/>
      <c r="O4" s="16"/>
      <c r="P4" s="16"/>
    </row>
    <row r="5" spans="1:16" x14ac:dyDescent="0.25">
      <c r="A5" s="256"/>
      <c r="B5" s="256"/>
      <c r="C5" s="284" t="s">
        <v>207</v>
      </c>
      <c r="D5" s="285" t="s">
        <v>208</v>
      </c>
      <c r="E5" s="255"/>
      <c r="F5" s="255">
        <v>1</v>
      </c>
      <c r="G5" s="255">
        <v>7</v>
      </c>
      <c r="H5" s="255"/>
      <c r="I5" s="255"/>
      <c r="J5" s="255"/>
      <c r="K5" s="255"/>
      <c r="L5" s="255"/>
      <c r="M5" s="255"/>
      <c r="N5" s="16"/>
      <c r="O5" s="16"/>
      <c r="P5" s="16"/>
    </row>
    <row r="6" spans="1:16" ht="15.75" customHeight="1" x14ac:dyDescent="0.25">
      <c r="A6" s="256"/>
      <c r="B6" s="256"/>
      <c r="C6" s="284"/>
      <c r="D6" s="254" t="s">
        <v>28</v>
      </c>
      <c r="E6" s="255"/>
      <c r="F6" s="255">
        <v>3</v>
      </c>
      <c r="G6" s="255">
        <v>2</v>
      </c>
      <c r="H6" s="255"/>
      <c r="I6" s="255"/>
      <c r="J6" s="255"/>
      <c r="K6" s="255"/>
      <c r="L6" s="255"/>
      <c r="M6" s="255"/>
      <c r="N6" s="16"/>
      <c r="O6" s="16"/>
      <c r="P6" s="16"/>
    </row>
    <row r="7" spans="1:16" ht="16.5" customHeight="1" x14ac:dyDescent="0.25">
      <c r="A7" s="256"/>
      <c r="B7" s="256"/>
      <c r="C7" s="284"/>
      <c r="D7" s="254" t="s">
        <v>182</v>
      </c>
      <c r="E7" s="255"/>
      <c r="F7" s="255">
        <v>2</v>
      </c>
      <c r="G7" s="255">
        <v>2</v>
      </c>
      <c r="H7" s="255"/>
      <c r="I7" s="255"/>
      <c r="J7" s="255"/>
      <c r="K7" s="255"/>
      <c r="L7" s="255"/>
      <c r="M7" s="255"/>
      <c r="N7" s="16"/>
      <c r="O7" s="16"/>
      <c r="P7" s="16"/>
    </row>
    <row r="8" spans="1:16" x14ac:dyDescent="0.25">
      <c r="A8" s="256"/>
      <c r="B8" s="256"/>
      <c r="C8" s="284"/>
      <c r="D8" s="254" t="s">
        <v>209</v>
      </c>
      <c r="E8" s="255"/>
      <c r="F8" s="255">
        <v>2</v>
      </c>
      <c r="G8" s="255">
        <v>1</v>
      </c>
      <c r="H8" s="255"/>
      <c r="I8" s="255"/>
      <c r="J8" s="255"/>
      <c r="K8" s="255"/>
      <c r="L8" s="255"/>
      <c r="M8" s="255"/>
      <c r="N8" s="16"/>
      <c r="O8" s="16"/>
      <c r="P8" s="16"/>
    </row>
    <row r="9" spans="1:16" ht="30" customHeight="1" x14ac:dyDescent="0.25">
      <c r="A9" s="256"/>
      <c r="B9" s="256"/>
      <c r="C9" s="286"/>
      <c r="D9" s="287" t="s">
        <v>210</v>
      </c>
      <c r="E9" s="255"/>
      <c r="F9" s="255"/>
      <c r="G9" s="255">
        <v>6</v>
      </c>
      <c r="H9" s="255"/>
      <c r="I9" s="255"/>
      <c r="J9" s="255"/>
      <c r="K9" s="255"/>
      <c r="L9" s="255"/>
      <c r="M9" s="255"/>
      <c r="N9" s="16"/>
      <c r="O9" s="16"/>
      <c r="P9" s="16"/>
    </row>
    <row r="10" spans="1:16" ht="29.25" customHeight="1" x14ac:dyDescent="0.25">
      <c r="A10" s="253">
        <v>2</v>
      </c>
      <c r="B10" s="253" t="s">
        <v>236</v>
      </c>
      <c r="C10" s="282" t="s">
        <v>206</v>
      </c>
      <c r="D10" s="283"/>
      <c r="E10" s="261"/>
      <c r="F10" s="261"/>
      <c r="G10" s="261"/>
      <c r="H10" s="261"/>
      <c r="I10" s="261"/>
      <c r="J10" s="261"/>
      <c r="K10" s="261"/>
      <c r="L10" s="261"/>
      <c r="M10" s="261"/>
      <c r="N10" s="16"/>
      <c r="O10" s="16"/>
      <c r="P10" s="16"/>
    </row>
    <row r="11" spans="1:16" x14ac:dyDescent="0.25">
      <c r="A11" s="256"/>
      <c r="B11" s="256"/>
      <c r="C11" s="284" t="s">
        <v>207</v>
      </c>
      <c r="D11" s="288" t="s">
        <v>208</v>
      </c>
      <c r="E11" s="255">
        <v>1</v>
      </c>
      <c r="F11" s="255"/>
      <c r="G11" s="255"/>
      <c r="H11" s="255"/>
      <c r="I11" s="255"/>
      <c r="J11" s="255"/>
      <c r="K11" s="255"/>
      <c r="L11" s="255"/>
      <c r="M11" s="255"/>
      <c r="N11" s="16"/>
      <c r="O11" s="16"/>
      <c r="P11" s="16"/>
    </row>
    <row r="12" spans="1:16" x14ac:dyDescent="0.25">
      <c r="A12" s="256"/>
      <c r="B12" s="256"/>
      <c r="C12" s="284"/>
      <c r="D12" s="254" t="s">
        <v>28</v>
      </c>
      <c r="E12" s="255"/>
      <c r="F12" s="255"/>
      <c r="G12" s="255"/>
      <c r="H12" s="255"/>
      <c r="I12" s="255"/>
      <c r="J12" s="255"/>
      <c r="K12" s="255"/>
      <c r="L12" s="255"/>
      <c r="M12" s="255"/>
      <c r="N12" s="16"/>
      <c r="O12" s="16"/>
      <c r="P12" s="16"/>
    </row>
    <row r="13" spans="1:16" x14ac:dyDescent="0.25">
      <c r="A13" s="256"/>
      <c r="B13" s="256"/>
      <c r="C13" s="284"/>
      <c r="D13" s="254" t="s">
        <v>182</v>
      </c>
      <c r="E13" s="255">
        <v>1</v>
      </c>
      <c r="F13" s="255"/>
      <c r="G13" s="255"/>
      <c r="H13" s="255"/>
      <c r="I13" s="255"/>
      <c r="J13" s="255"/>
      <c r="K13" s="255"/>
      <c r="L13" s="255"/>
      <c r="M13" s="255"/>
      <c r="N13" s="16"/>
      <c r="O13" s="16"/>
      <c r="P13" s="16"/>
    </row>
    <row r="14" spans="1:16" x14ac:dyDescent="0.25">
      <c r="A14" s="256"/>
      <c r="B14" s="256"/>
      <c r="C14" s="284"/>
      <c r="D14" s="254" t="s">
        <v>209</v>
      </c>
      <c r="E14" s="255">
        <v>1</v>
      </c>
      <c r="F14" s="255"/>
      <c r="G14" s="255"/>
      <c r="H14" s="255"/>
      <c r="I14" s="255"/>
      <c r="J14" s="255"/>
      <c r="K14" s="255"/>
      <c r="L14" s="255"/>
      <c r="M14" s="255"/>
      <c r="N14" s="16"/>
      <c r="O14" s="16"/>
      <c r="P14" s="16"/>
    </row>
    <row r="15" spans="1:16" x14ac:dyDescent="0.25">
      <c r="A15" s="256"/>
      <c r="B15" s="256"/>
      <c r="C15" s="286"/>
      <c r="D15" s="287" t="s">
        <v>210</v>
      </c>
      <c r="E15" s="255"/>
      <c r="F15" s="255"/>
      <c r="G15" s="255"/>
      <c r="H15" s="255"/>
      <c r="I15" s="255"/>
      <c r="J15" s="255"/>
      <c r="K15" s="255"/>
      <c r="L15" s="255"/>
      <c r="M15" s="255"/>
      <c r="N15" s="16"/>
      <c r="O15" s="16"/>
      <c r="P15" s="16"/>
    </row>
    <row r="16" spans="1:16" ht="27.75" customHeight="1" x14ac:dyDescent="0.25">
      <c r="A16" s="253">
        <v>3</v>
      </c>
      <c r="B16" s="253" t="s">
        <v>237</v>
      </c>
      <c r="C16" s="289" t="s">
        <v>206</v>
      </c>
      <c r="D16" s="289"/>
      <c r="E16" s="255"/>
      <c r="F16" s="255"/>
      <c r="G16" s="255"/>
      <c r="H16" s="255"/>
      <c r="I16" s="255"/>
      <c r="J16" s="255"/>
      <c r="K16" s="255"/>
      <c r="L16" s="255"/>
      <c r="M16" s="255"/>
      <c r="N16" s="16"/>
      <c r="O16" s="16"/>
      <c r="P16" s="16"/>
    </row>
    <row r="17" spans="1:16" ht="17.25" customHeight="1" x14ac:dyDescent="0.25">
      <c r="A17" s="256"/>
      <c r="B17" s="256"/>
      <c r="C17" s="284" t="s">
        <v>207</v>
      </c>
      <c r="D17" s="288" t="s">
        <v>208</v>
      </c>
      <c r="E17" s="255"/>
      <c r="F17" s="255">
        <v>1</v>
      </c>
      <c r="G17" s="255">
        <v>5</v>
      </c>
      <c r="H17" s="255"/>
      <c r="I17" s="255"/>
      <c r="J17" s="255"/>
      <c r="K17" s="255"/>
      <c r="L17" s="255"/>
      <c r="M17" s="255"/>
      <c r="N17" s="16"/>
      <c r="O17" s="16"/>
      <c r="P17" s="16"/>
    </row>
    <row r="18" spans="1:16" ht="18" customHeight="1" x14ac:dyDescent="0.25">
      <c r="A18" s="256"/>
      <c r="B18" s="256"/>
      <c r="C18" s="284"/>
      <c r="D18" s="254" t="s">
        <v>28</v>
      </c>
      <c r="E18" s="255"/>
      <c r="F18" s="255">
        <v>1</v>
      </c>
      <c r="G18" s="255">
        <v>2</v>
      </c>
      <c r="H18" s="255"/>
      <c r="I18" s="255"/>
      <c r="J18" s="255"/>
      <c r="K18" s="255"/>
      <c r="L18" s="255"/>
      <c r="M18" s="255"/>
      <c r="N18" s="16"/>
      <c r="O18" s="16"/>
      <c r="P18" s="16"/>
    </row>
    <row r="19" spans="1:16" ht="15" customHeight="1" x14ac:dyDescent="0.25">
      <c r="A19" s="256"/>
      <c r="B19" s="256"/>
      <c r="C19" s="284"/>
      <c r="D19" s="254" t="s">
        <v>182</v>
      </c>
      <c r="E19" s="255"/>
      <c r="F19" s="255"/>
      <c r="G19" s="255">
        <v>2</v>
      </c>
      <c r="H19" s="255"/>
      <c r="I19" s="255"/>
      <c r="J19" s="255"/>
      <c r="K19" s="255"/>
      <c r="L19" s="255"/>
      <c r="M19" s="255"/>
      <c r="N19" s="16"/>
      <c r="O19" s="16"/>
      <c r="P19" s="16"/>
    </row>
    <row r="20" spans="1:16" x14ac:dyDescent="0.25">
      <c r="A20" s="256"/>
      <c r="B20" s="256"/>
      <c r="C20" s="284"/>
      <c r="D20" s="254" t="s">
        <v>209</v>
      </c>
      <c r="E20" s="255"/>
      <c r="F20" s="255"/>
      <c r="G20" s="255"/>
      <c r="H20" s="255"/>
      <c r="I20" s="255"/>
      <c r="J20" s="255"/>
      <c r="K20" s="255"/>
      <c r="L20" s="255"/>
      <c r="M20" s="255"/>
      <c r="N20" s="16"/>
      <c r="O20" s="16"/>
      <c r="P20" s="16"/>
    </row>
    <row r="21" spans="1:16" ht="32.25" customHeight="1" x14ac:dyDescent="0.25">
      <c r="A21" s="256"/>
      <c r="B21" s="256"/>
      <c r="C21" s="286"/>
      <c r="D21" s="287" t="s">
        <v>210</v>
      </c>
      <c r="E21" s="255"/>
      <c r="F21" s="255"/>
      <c r="G21" s="255"/>
      <c r="H21" s="255"/>
      <c r="I21" s="255"/>
      <c r="J21" s="255"/>
      <c r="K21" s="255"/>
      <c r="L21" s="255"/>
      <c r="M21" s="255"/>
      <c r="N21" s="16"/>
      <c r="O21" s="16"/>
      <c r="P21" s="16"/>
    </row>
    <row r="22" spans="1:16" ht="27.75" customHeight="1" x14ac:dyDescent="0.25">
      <c r="A22" s="253">
        <v>4</v>
      </c>
      <c r="B22" s="253" t="s">
        <v>238</v>
      </c>
      <c r="C22" s="291" t="s">
        <v>206</v>
      </c>
      <c r="D22" s="292"/>
      <c r="E22" s="255"/>
      <c r="F22" s="255"/>
      <c r="G22" s="255"/>
      <c r="H22" s="255"/>
      <c r="I22" s="255"/>
      <c r="J22" s="255"/>
      <c r="K22" s="255"/>
      <c r="L22" s="255"/>
      <c r="M22" s="255"/>
      <c r="N22" s="16"/>
      <c r="O22" s="16"/>
      <c r="P22" s="16"/>
    </row>
    <row r="23" spans="1:16" x14ac:dyDescent="0.25">
      <c r="A23" s="256"/>
      <c r="B23" s="256"/>
      <c r="C23" s="293" t="s">
        <v>207</v>
      </c>
      <c r="D23" s="254" t="s">
        <v>208</v>
      </c>
      <c r="E23" s="255"/>
      <c r="F23" s="255"/>
      <c r="G23" s="255">
        <v>14</v>
      </c>
      <c r="H23" s="255"/>
      <c r="I23" s="255"/>
      <c r="J23" s="255"/>
      <c r="K23" s="255"/>
      <c r="L23" s="255"/>
      <c r="M23" s="255"/>
      <c r="N23" s="16"/>
      <c r="O23" s="16"/>
      <c r="P23" s="16"/>
    </row>
    <row r="24" spans="1:16" ht="18" customHeight="1" x14ac:dyDescent="0.25">
      <c r="A24" s="256"/>
      <c r="B24" s="256"/>
      <c r="C24" s="293"/>
      <c r="D24" s="254" t="s">
        <v>28</v>
      </c>
      <c r="E24" s="255"/>
      <c r="F24" s="255"/>
      <c r="G24" s="255">
        <v>15</v>
      </c>
      <c r="H24" s="255"/>
      <c r="I24" s="255"/>
      <c r="J24" s="255"/>
      <c r="K24" s="255"/>
      <c r="L24" s="255"/>
      <c r="M24" s="255"/>
      <c r="N24" s="16"/>
      <c r="O24" s="16"/>
      <c r="P24" s="16"/>
    </row>
    <row r="25" spans="1:16" ht="20.25" customHeight="1" x14ac:dyDescent="0.25">
      <c r="A25" s="256"/>
      <c r="B25" s="256"/>
      <c r="C25" s="293"/>
      <c r="D25" s="254" t="s">
        <v>182</v>
      </c>
      <c r="E25" s="16"/>
      <c r="F25" s="16"/>
      <c r="G25" s="269">
        <v>58</v>
      </c>
      <c r="H25" s="16"/>
      <c r="I25" s="16"/>
      <c r="J25" s="16"/>
      <c r="K25" s="16"/>
      <c r="L25" s="16"/>
      <c r="M25" s="16"/>
      <c r="N25" s="16"/>
      <c r="O25" s="16"/>
      <c r="P25" s="16"/>
    </row>
    <row r="26" spans="1:16" ht="15.75" customHeight="1" x14ac:dyDescent="0.25">
      <c r="A26" s="256"/>
      <c r="B26" s="256"/>
      <c r="C26" s="293"/>
      <c r="D26" s="254" t="s">
        <v>209</v>
      </c>
      <c r="E26" s="16"/>
      <c r="F26" s="16"/>
      <c r="G26" s="269">
        <v>23</v>
      </c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33" customHeight="1" x14ac:dyDescent="0.25">
      <c r="A27" s="256"/>
      <c r="B27" s="256"/>
      <c r="C27" s="293"/>
      <c r="D27" s="287" t="s">
        <v>210</v>
      </c>
      <c r="E27" s="16"/>
      <c r="F27" s="16"/>
      <c r="G27" s="269"/>
      <c r="H27" s="16"/>
      <c r="I27" s="16"/>
      <c r="J27" s="16"/>
      <c r="K27" s="16"/>
      <c r="L27" s="16"/>
      <c r="M27" s="16"/>
      <c r="N27" s="16"/>
      <c r="O27" s="16"/>
      <c r="P27" s="16"/>
    </row>
    <row r="28" spans="1:16" ht="29.25" customHeight="1" x14ac:dyDescent="0.25">
      <c r="A28" s="253">
        <v>5</v>
      </c>
      <c r="B28" s="56" t="s">
        <v>239</v>
      </c>
      <c r="C28" s="282" t="s">
        <v>206</v>
      </c>
      <c r="D28" s="283"/>
      <c r="E28" s="16"/>
      <c r="F28" s="16"/>
      <c r="G28" s="269"/>
      <c r="H28" s="16"/>
      <c r="I28" s="16"/>
      <c r="J28" s="16"/>
      <c r="K28" s="16"/>
      <c r="L28" s="16"/>
      <c r="M28" s="16"/>
      <c r="N28" s="16"/>
      <c r="O28" s="16"/>
      <c r="P28" s="16"/>
    </row>
    <row r="29" spans="1:16" x14ac:dyDescent="0.25">
      <c r="A29" s="256"/>
      <c r="B29" s="56"/>
      <c r="C29" s="293" t="s">
        <v>207</v>
      </c>
      <c r="D29" s="254" t="s">
        <v>208</v>
      </c>
      <c r="E29" s="16"/>
      <c r="F29" s="16"/>
      <c r="G29" s="269"/>
      <c r="H29" s="16"/>
      <c r="I29" s="16"/>
      <c r="J29" s="16"/>
      <c r="K29" s="16"/>
      <c r="L29" s="16"/>
      <c r="M29" s="16"/>
      <c r="N29" s="16"/>
      <c r="O29" s="16"/>
      <c r="P29" s="16"/>
    </row>
    <row r="30" spans="1:16" x14ac:dyDescent="0.25">
      <c r="A30" s="256"/>
      <c r="B30" s="56"/>
      <c r="C30" s="293"/>
      <c r="D30" s="254" t="s">
        <v>28</v>
      </c>
      <c r="E30" s="16"/>
      <c r="F30" s="16"/>
      <c r="G30" s="269"/>
      <c r="H30" s="16"/>
      <c r="I30" s="16"/>
      <c r="J30" s="16"/>
      <c r="K30" s="16"/>
      <c r="L30" s="16"/>
      <c r="M30" s="16"/>
      <c r="N30" s="16"/>
      <c r="O30" s="16"/>
      <c r="P30" s="16"/>
    </row>
    <row r="31" spans="1:16" x14ac:dyDescent="0.25">
      <c r="A31" s="256"/>
      <c r="B31" s="56"/>
      <c r="C31" s="293"/>
      <c r="D31" s="254" t="s">
        <v>182</v>
      </c>
      <c r="E31" s="16"/>
      <c r="F31" s="16"/>
      <c r="G31" s="269">
        <v>2</v>
      </c>
      <c r="H31" s="16"/>
      <c r="I31" s="16"/>
      <c r="J31" s="16"/>
      <c r="K31" s="16"/>
      <c r="L31" s="16"/>
      <c r="M31" s="16"/>
      <c r="N31" s="16"/>
      <c r="O31" s="16"/>
      <c r="P31" s="16"/>
    </row>
    <row r="32" spans="1:16" x14ac:dyDescent="0.25">
      <c r="A32" s="256"/>
      <c r="B32" s="56"/>
      <c r="C32" s="293"/>
      <c r="D32" s="254" t="s">
        <v>209</v>
      </c>
      <c r="E32" s="16"/>
      <c r="F32" s="16"/>
      <c r="G32" s="269"/>
      <c r="H32" s="16"/>
      <c r="I32" s="16"/>
      <c r="J32" s="16"/>
      <c r="K32" s="16"/>
      <c r="L32" s="16"/>
      <c r="M32" s="16"/>
      <c r="N32" s="16"/>
      <c r="O32" s="16"/>
      <c r="P32" s="16"/>
    </row>
    <row r="33" spans="1:19" ht="39" customHeight="1" x14ac:dyDescent="0.25">
      <c r="A33" s="256"/>
      <c r="B33" s="56"/>
      <c r="C33" s="293"/>
      <c r="D33" s="287" t="s">
        <v>210</v>
      </c>
      <c r="E33" s="16"/>
      <c r="F33" s="16"/>
      <c r="G33" s="269"/>
      <c r="H33" s="16"/>
      <c r="I33" s="16"/>
      <c r="J33" s="16"/>
      <c r="K33" s="16"/>
      <c r="L33" s="16"/>
      <c r="M33" s="16"/>
      <c r="N33" s="16"/>
      <c r="O33" s="16"/>
      <c r="P33" s="16"/>
    </row>
    <row r="34" spans="1:19" ht="26.25" customHeight="1" x14ac:dyDescent="0.25">
      <c r="A34" s="253">
        <v>6</v>
      </c>
      <c r="B34" s="253" t="s">
        <v>240</v>
      </c>
      <c r="C34" s="291" t="s">
        <v>206</v>
      </c>
      <c r="D34" s="292"/>
      <c r="E34" s="16"/>
      <c r="F34" s="16"/>
      <c r="G34" s="16">
        <v>296</v>
      </c>
      <c r="H34" s="16"/>
      <c r="I34" s="16"/>
      <c r="J34" s="16"/>
      <c r="K34" s="16"/>
      <c r="L34" s="16"/>
      <c r="M34" s="16"/>
      <c r="N34" s="16"/>
      <c r="O34" s="16"/>
      <c r="P34" s="16"/>
      <c r="Q34" s="308" t="s">
        <v>241</v>
      </c>
      <c r="R34" s="309"/>
      <c r="S34" s="309"/>
    </row>
    <row r="35" spans="1:19" x14ac:dyDescent="0.25">
      <c r="A35" s="256"/>
      <c r="B35" s="256"/>
      <c r="C35" s="293" t="s">
        <v>207</v>
      </c>
      <c r="D35" s="254" t="s">
        <v>208</v>
      </c>
      <c r="E35" s="16"/>
      <c r="F35" s="16"/>
      <c r="G35" s="16">
        <v>9</v>
      </c>
      <c r="H35" s="16"/>
      <c r="I35" s="16"/>
      <c r="J35" s="16"/>
      <c r="K35" s="16"/>
      <c r="L35" s="16"/>
      <c r="M35" s="16"/>
      <c r="N35" s="16"/>
      <c r="O35" s="16"/>
      <c r="P35" s="16"/>
    </row>
    <row r="36" spans="1:19" x14ac:dyDescent="0.25">
      <c r="A36" s="256"/>
      <c r="B36" s="256"/>
      <c r="C36" s="293"/>
      <c r="D36" s="254" t="s">
        <v>28</v>
      </c>
      <c r="E36" s="16"/>
      <c r="F36" s="16"/>
      <c r="G36" s="16">
        <v>4</v>
      </c>
      <c r="H36" s="16"/>
      <c r="I36" s="16"/>
      <c r="J36" s="16"/>
      <c r="K36" s="16"/>
      <c r="L36" s="16"/>
      <c r="M36" s="16"/>
      <c r="N36" s="16"/>
      <c r="O36" s="16"/>
      <c r="P36" s="16"/>
    </row>
    <row r="37" spans="1:19" x14ac:dyDescent="0.25">
      <c r="A37" s="256"/>
      <c r="B37" s="256"/>
      <c r="C37" s="293"/>
      <c r="D37" s="254" t="s">
        <v>182</v>
      </c>
      <c r="E37" s="16"/>
      <c r="F37" s="16"/>
      <c r="G37" s="16">
        <v>2</v>
      </c>
      <c r="H37" s="16"/>
      <c r="I37" s="16"/>
      <c r="J37" s="16"/>
      <c r="K37" s="16"/>
      <c r="L37" s="16"/>
      <c r="M37" s="16"/>
      <c r="N37" s="16"/>
      <c r="O37" s="16"/>
      <c r="P37" s="16"/>
    </row>
    <row r="38" spans="1:19" x14ac:dyDescent="0.25">
      <c r="A38" s="256"/>
      <c r="B38" s="256"/>
      <c r="C38" s="293"/>
      <c r="D38" s="254" t="s">
        <v>209</v>
      </c>
      <c r="E38" s="16"/>
      <c r="F38" s="16"/>
      <c r="G38" s="16">
        <v>31</v>
      </c>
      <c r="H38" s="16"/>
      <c r="I38" s="16"/>
      <c r="J38" s="16"/>
      <c r="K38" s="16"/>
      <c r="L38" s="16"/>
      <c r="M38" s="16"/>
      <c r="N38" s="16"/>
      <c r="O38" s="16"/>
      <c r="P38" s="16"/>
    </row>
    <row r="39" spans="1:19" x14ac:dyDescent="0.25">
      <c r="A39" s="256"/>
      <c r="B39" s="256"/>
      <c r="C39" s="293"/>
      <c r="D39" s="287" t="s">
        <v>210</v>
      </c>
      <c r="E39" s="16"/>
      <c r="F39" s="16"/>
      <c r="G39" s="16">
        <v>250</v>
      </c>
      <c r="H39" s="16"/>
      <c r="I39" s="16"/>
      <c r="J39" s="16"/>
      <c r="K39" s="16"/>
      <c r="L39" s="16"/>
      <c r="M39" s="16"/>
      <c r="N39" s="16"/>
      <c r="O39" s="16"/>
      <c r="P39" s="16"/>
    </row>
    <row r="40" spans="1:19" ht="30.75" customHeight="1" x14ac:dyDescent="0.25">
      <c r="A40" s="253">
        <v>7</v>
      </c>
      <c r="B40" s="253" t="s">
        <v>242</v>
      </c>
      <c r="C40" s="291" t="s">
        <v>206</v>
      </c>
      <c r="D40" s="292"/>
      <c r="E40" s="16"/>
      <c r="F40" s="16"/>
      <c r="G40" s="16">
        <v>184</v>
      </c>
      <c r="H40" s="16"/>
      <c r="I40" s="16"/>
      <c r="J40" s="16"/>
      <c r="K40" s="16"/>
      <c r="L40" s="16"/>
      <c r="M40" s="16"/>
      <c r="N40" s="16"/>
      <c r="O40" s="16"/>
      <c r="P40" s="16"/>
    </row>
    <row r="41" spans="1:19" x14ac:dyDescent="0.25">
      <c r="A41" s="256"/>
      <c r="B41" s="256"/>
      <c r="C41" s="293" t="s">
        <v>207</v>
      </c>
      <c r="D41" s="254" t="s">
        <v>208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1:19" x14ac:dyDescent="0.25">
      <c r="A42" s="256"/>
      <c r="B42" s="256"/>
      <c r="C42" s="293"/>
      <c r="D42" s="254" t="s">
        <v>28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9" x14ac:dyDescent="0.25">
      <c r="A43" s="256"/>
      <c r="B43" s="256"/>
      <c r="C43" s="293"/>
      <c r="D43" s="254" t="s">
        <v>182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1:19" x14ac:dyDescent="0.25">
      <c r="A44" s="256"/>
      <c r="B44" s="256"/>
      <c r="C44" s="293"/>
      <c r="D44" s="254" t="s">
        <v>209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1:19" x14ac:dyDescent="0.25">
      <c r="A45" s="256"/>
      <c r="B45" s="256"/>
      <c r="C45" s="293"/>
      <c r="D45" s="287" t="s">
        <v>210</v>
      </c>
      <c r="E45" s="16"/>
      <c r="F45" s="16"/>
      <c r="G45" s="16">
        <v>184</v>
      </c>
      <c r="H45" s="16"/>
      <c r="I45" s="16"/>
      <c r="J45" s="16"/>
      <c r="K45" s="16"/>
      <c r="L45" s="16"/>
      <c r="M45" s="16"/>
      <c r="N45" s="16"/>
      <c r="O45" s="16"/>
      <c r="P45" s="16"/>
    </row>
    <row r="46" spans="1:19" ht="27.75" customHeight="1" x14ac:dyDescent="0.25">
      <c r="A46" s="253">
        <v>8</v>
      </c>
      <c r="B46" s="253" t="s">
        <v>219</v>
      </c>
      <c r="C46" s="291" t="s">
        <v>206</v>
      </c>
      <c r="D46" s="292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1:19" x14ac:dyDescent="0.25">
      <c r="A47" s="256"/>
      <c r="B47" s="256"/>
      <c r="C47" s="293" t="s">
        <v>207</v>
      </c>
      <c r="D47" s="254" t="s">
        <v>208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spans="1:19" x14ac:dyDescent="0.25">
      <c r="A48" s="256"/>
      <c r="B48" s="256"/>
      <c r="C48" s="293"/>
      <c r="D48" s="254" t="s">
        <v>28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1:16" x14ac:dyDescent="0.25">
      <c r="A49" s="256"/>
      <c r="B49" s="256"/>
      <c r="C49" s="293"/>
      <c r="D49" s="254" t="s">
        <v>182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</row>
    <row r="50" spans="1:16" x14ac:dyDescent="0.25">
      <c r="A50" s="256"/>
      <c r="B50" s="256"/>
      <c r="C50" s="293"/>
      <c r="D50" s="254" t="s">
        <v>209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</row>
    <row r="51" spans="1:16" x14ac:dyDescent="0.25">
      <c r="A51" s="256"/>
      <c r="B51" s="256"/>
      <c r="C51" s="293"/>
      <c r="D51" s="287" t="s">
        <v>210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1:16" ht="32.25" customHeight="1" x14ac:dyDescent="0.25">
      <c r="A52" s="253">
        <v>9</v>
      </c>
      <c r="B52" s="253" t="s">
        <v>169</v>
      </c>
      <c r="C52" s="291" t="s">
        <v>206</v>
      </c>
      <c r="D52" s="292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1:16" x14ac:dyDescent="0.25">
      <c r="A53" s="256"/>
      <c r="B53" s="256"/>
      <c r="C53" s="293" t="s">
        <v>207</v>
      </c>
      <c r="D53" s="254" t="s">
        <v>208</v>
      </c>
      <c r="E53" s="16"/>
      <c r="F53" s="16"/>
      <c r="G53" s="16">
        <v>15</v>
      </c>
      <c r="H53" s="16"/>
      <c r="I53" s="16"/>
      <c r="J53" s="16"/>
      <c r="K53" s="16"/>
      <c r="L53" s="16"/>
      <c r="M53" s="16"/>
      <c r="N53" s="16"/>
      <c r="O53" s="16"/>
      <c r="P53" s="16"/>
    </row>
    <row r="54" spans="1:16" x14ac:dyDescent="0.25">
      <c r="A54" s="256"/>
      <c r="B54" s="256"/>
      <c r="C54" s="293"/>
      <c r="D54" s="254" t="s">
        <v>28</v>
      </c>
      <c r="E54" s="16"/>
      <c r="F54" s="16"/>
      <c r="G54" s="16">
        <v>15</v>
      </c>
      <c r="H54" s="16"/>
      <c r="I54" s="16"/>
      <c r="J54" s="16"/>
      <c r="K54" s="16"/>
      <c r="L54" s="16"/>
      <c r="M54" s="16"/>
      <c r="N54" s="16"/>
      <c r="O54" s="16"/>
      <c r="P54" s="16"/>
    </row>
    <row r="55" spans="1:16" x14ac:dyDescent="0.25">
      <c r="A55" s="256"/>
      <c r="B55" s="256"/>
      <c r="C55" s="293"/>
      <c r="D55" s="254" t="s">
        <v>182</v>
      </c>
      <c r="E55" s="16"/>
      <c r="F55" s="16"/>
      <c r="G55" s="16">
        <v>25</v>
      </c>
      <c r="H55" s="16"/>
      <c r="I55" s="16"/>
      <c r="J55" s="16"/>
      <c r="K55" s="16"/>
      <c r="L55" s="16"/>
      <c r="M55" s="16"/>
      <c r="N55" s="16"/>
      <c r="O55" s="16"/>
      <c r="P55" s="16"/>
    </row>
    <row r="56" spans="1:16" x14ac:dyDescent="0.25">
      <c r="A56" s="256"/>
      <c r="B56" s="256"/>
      <c r="C56" s="293"/>
      <c r="D56" s="254" t="s">
        <v>209</v>
      </c>
      <c r="E56" s="16"/>
      <c r="F56" s="16"/>
      <c r="G56" s="16">
        <v>50</v>
      </c>
      <c r="H56" s="16"/>
      <c r="I56" s="16"/>
      <c r="J56" s="16"/>
      <c r="K56" s="16"/>
      <c r="L56" s="16"/>
      <c r="M56" s="16"/>
      <c r="N56" s="16"/>
      <c r="O56" s="16"/>
      <c r="P56" s="16"/>
    </row>
    <row r="57" spans="1:16" x14ac:dyDescent="0.25">
      <c r="A57" s="256"/>
      <c r="B57" s="256"/>
      <c r="C57" s="293"/>
      <c r="D57" s="287" t="s">
        <v>210</v>
      </c>
      <c r="E57" s="16"/>
      <c r="F57" s="16"/>
      <c r="G57" s="16">
        <v>5</v>
      </c>
      <c r="H57" s="16"/>
      <c r="I57" s="16"/>
      <c r="J57" s="16"/>
      <c r="K57" s="16"/>
      <c r="L57" s="16"/>
      <c r="M57" s="16"/>
      <c r="N57" s="16"/>
      <c r="O57" s="16"/>
      <c r="P57" s="16"/>
    </row>
    <row r="58" spans="1:16" ht="27.75" customHeight="1" x14ac:dyDescent="0.25">
      <c r="A58" s="253">
        <v>10</v>
      </c>
      <c r="B58" s="253" t="s">
        <v>170</v>
      </c>
      <c r="C58" s="291" t="s">
        <v>206</v>
      </c>
      <c r="D58" s="292"/>
      <c r="E58" s="16">
        <v>16</v>
      </c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</row>
    <row r="59" spans="1:16" x14ac:dyDescent="0.25">
      <c r="A59" s="256"/>
      <c r="B59" s="256"/>
      <c r="C59" s="293" t="s">
        <v>207</v>
      </c>
      <c r="D59" s="254" t="s">
        <v>208</v>
      </c>
      <c r="E59" s="16">
        <v>2</v>
      </c>
      <c r="F59" s="16"/>
      <c r="G59" s="16">
        <v>15</v>
      </c>
      <c r="H59" s="16"/>
      <c r="I59" s="16"/>
      <c r="J59" s="16"/>
      <c r="K59" s="16"/>
      <c r="L59" s="16"/>
      <c r="M59" s="16"/>
      <c r="N59" s="16"/>
      <c r="O59" s="16"/>
      <c r="P59" s="16"/>
    </row>
    <row r="60" spans="1:16" x14ac:dyDescent="0.25">
      <c r="A60" s="256"/>
      <c r="B60" s="256"/>
      <c r="C60" s="293"/>
      <c r="D60" s="254" t="s">
        <v>28</v>
      </c>
      <c r="E60" s="16">
        <v>7</v>
      </c>
      <c r="F60" s="16"/>
      <c r="G60" s="16">
        <v>1</v>
      </c>
      <c r="H60" s="16"/>
      <c r="I60" s="16"/>
      <c r="J60" s="16"/>
      <c r="K60" s="16"/>
      <c r="L60" s="16"/>
      <c r="M60" s="16"/>
      <c r="N60" s="16"/>
      <c r="O60" s="16"/>
      <c r="P60" s="16"/>
    </row>
    <row r="61" spans="1:16" x14ac:dyDescent="0.25">
      <c r="A61" s="256"/>
      <c r="B61" s="256"/>
      <c r="C61" s="293"/>
      <c r="D61" s="254" t="s">
        <v>182</v>
      </c>
      <c r="E61" s="16">
        <v>1</v>
      </c>
      <c r="F61" s="16">
        <v>6</v>
      </c>
      <c r="G61" s="16">
        <v>7</v>
      </c>
      <c r="H61" s="16"/>
      <c r="I61" s="16"/>
      <c r="J61" s="16"/>
      <c r="K61" s="16"/>
      <c r="L61" s="16"/>
      <c r="M61" s="16"/>
      <c r="N61" s="16"/>
      <c r="O61" s="16"/>
      <c r="P61" s="16"/>
    </row>
    <row r="62" spans="1:16" x14ac:dyDescent="0.25">
      <c r="A62" s="256"/>
      <c r="B62" s="256"/>
      <c r="C62" s="293"/>
      <c r="D62" s="254" t="s">
        <v>209</v>
      </c>
      <c r="E62" s="16">
        <v>6</v>
      </c>
      <c r="F62" s="16">
        <v>1</v>
      </c>
      <c r="G62" s="16">
        <v>2</v>
      </c>
      <c r="H62" s="16"/>
      <c r="I62" s="16"/>
      <c r="J62" s="16"/>
      <c r="K62" s="16"/>
      <c r="L62" s="16"/>
      <c r="M62" s="16"/>
      <c r="N62" s="16"/>
      <c r="O62" s="16"/>
      <c r="P62" s="16"/>
    </row>
    <row r="63" spans="1:16" x14ac:dyDescent="0.25">
      <c r="A63" s="256"/>
      <c r="B63" s="256"/>
      <c r="C63" s="293"/>
      <c r="D63" s="287" t="s">
        <v>210</v>
      </c>
      <c r="E63" s="16"/>
      <c r="F63" s="16">
        <v>4</v>
      </c>
      <c r="G63" s="16">
        <v>2</v>
      </c>
      <c r="H63" s="16"/>
      <c r="I63" s="16"/>
      <c r="J63" s="16"/>
      <c r="K63" s="16"/>
      <c r="L63" s="16"/>
      <c r="M63" s="16"/>
      <c r="N63" s="16"/>
      <c r="O63" s="16"/>
      <c r="P63" s="16"/>
    </row>
    <row r="64" spans="1:16" ht="30.75" customHeight="1" x14ac:dyDescent="0.25">
      <c r="A64" s="253">
        <v>11</v>
      </c>
      <c r="B64" s="253" t="s">
        <v>243</v>
      </c>
      <c r="C64" s="291" t="s">
        <v>206</v>
      </c>
      <c r="D64" s="292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</row>
    <row r="65" spans="1:16" x14ac:dyDescent="0.25">
      <c r="A65" s="256"/>
      <c r="B65" s="256"/>
      <c r="C65" s="293" t="s">
        <v>207</v>
      </c>
      <c r="D65" s="254" t="s">
        <v>208</v>
      </c>
      <c r="E65" s="16">
        <v>1</v>
      </c>
      <c r="F65" s="16"/>
      <c r="G65" s="16">
        <v>2</v>
      </c>
      <c r="H65" s="16"/>
      <c r="I65" s="16"/>
      <c r="J65" s="16"/>
      <c r="K65" s="16"/>
      <c r="L65" s="16"/>
      <c r="M65" s="16"/>
      <c r="N65" s="16"/>
      <c r="O65" s="16"/>
      <c r="P65" s="16"/>
    </row>
    <row r="66" spans="1:16" x14ac:dyDescent="0.25">
      <c r="A66" s="256"/>
      <c r="B66" s="256"/>
      <c r="C66" s="293"/>
      <c r="D66" s="254" t="s">
        <v>28</v>
      </c>
      <c r="E66" s="16">
        <v>4</v>
      </c>
      <c r="F66" s="16">
        <v>3</v>
      </c>
      <c r="G66" s="16">
        <v>1</v>
      </c>
      <c r="H66" s="16"/>
      <c r="I66" s="16"/>
      <c r="J66" s="16"/>
      <c r="K66" s="16"/>
      <c r="L66" s="16"/>
      <c r="M66" s="16"/>
      <c r="N66" s="16"/>
      <c r="O66" s="16"/>
      <c r="P66" s="16"/>
    </row>
    <row r="67" spans="1:16" x14ac:dyDescent="0.25">
      <c r="A67" s="256"/>
      <c r="B67" s="256"/>
      <c r="C67" s="293"/>
      <c r="D67" s="254" t="s">
        <v>182</v>
      </c>
      <c r="E67" s="16">
        <v>3</v>
      </c>
      <c r="F67" s="16">
        <v>2</v>
      </c>
      <c r="G67" s="16">
        <v>6</v>
      </c>
      <c r="H67" s="16"/>
      <c r="I67" s="16"/>
      <c r="J67" s="16"/>
      <c r="K67" s="16"/>
      <c r="L67" s="16"/>
      <c r="M67" s="16"/>
      <c r="N67" s="16"/>
      <c r="O67" s="16"/>
      <c r="P67" s="16"/>
    </row>
    <row r="68" spans="1:16" x14ac:dyDescent="0.25">
      <c r="A68" s="256"/>
      <c r="B68" s="256"/>
      <c r="C68" s="293"/>
      <c r="D68" s="254" t="s">
        <v>209</v>
      </c>
      <c r="E68" s="16">
        <v>4</v>
      </c>
      <c r="F68" s="16">
        <v>3</v>
      </c>
      <c r="G68" s="16">
        <v>4</v>
      </c>
      <c r="H68" s="16"/>
      <c r="I68" s="16"/>
      <c r="J68" s="16"/>
      <c r="K68" s="16"/>
      <c r="L68" s="16"/>
      <c r="M68" s="16"/>
      <c r="N68" s="16"/>
      <c r="O68" s="16"/>
      <c r="P68" s="16"/>
    </row>
    <row r="69" spans="1:16" x14ac:dyDescent="0.25">
      <c r="A69" s="256"/>
      <c r="B69" s="256"/>
      <c r="C69" s="293"/>
      <c r="D69" s="287" t="s">
        <v>210</v>
      </c>
      <c r="E69" s="16"/>
      <c r="F69" s="16">
        <v>2</v>
      </c>
      <c r="G69" s="16"/>
      <c r="H69" s="16"/>
      <c r="I69" s="16"/>
      <c r="J69" s="16"/>
      <c r="K69" s="16"/>
      <c r="L69" s="16"/>
      <c r="M69" s="16"/>
      <c r="N69" s="16"/>
      <c r="O69" s="16"/>
      <c r="P69" s="16"/>
    </row>
    <row r="70" spans="1:16" ht="40.5" customHeight="1" x14ac:dyDescent="0.25">
      <c r="A70" s="253">
        <v>12</v>
      </c>
      <c r="B70" s="253" t="s">
        <v>244</v>
      </c>
      <c r="C70" s="291" t="s">
        <v>206</v>
      </c>
      <c r="D70" s="292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</row>
    <row r="71" spans="1:16" x14ac:dyDescent="0.25">
      <c r="A71" s="256"/>
      <c r="B71" s="256"/>
      <c r="C71" s="293" t="s">
        <v>207</v>
      </c>
      <c r="D71" s="254" t="s">
        <v>208</v>
      </c>
      <c r="E71" s="16"/>
      <c r="F71" s="16"/>
      <c r="G71" s="16">
        <v>13</v>
      </c>
      <c r="H71" s="16"/>
      <c r="I71" s="16"/>
      <c r="J71" s="16"/>
      <c r="K71" s="16"/>
      <c r="L71" s="16"/>
      <c r="M71" s="16"/>
      <c r="N71" s="16"/>
      <c r="O71" s="16"/>
      <c r="P71" s="16"/>
    </row>
    <row r="72" spans="1:16" x14ac:dyDescent="0.25">
      <c r="A72" s="256"/>
      <c r="B72" s="256"/>
      <c r="C72" s="293"/>
      <c r="D72" s="254" t="s">
        <v>28</v>
      </c>
      <c r="E72" s="16"/>
      <c r="F72" s="16"/>
      <c r="G72" s="16">
        <v>7</v>
      </c>
      <c r="H72" s="16"/>
      <c r="I72" s="16"/>
      <c r="J72" s="16"/>
      <c r="K72" s="16"/>
      <c r="L72" s="16"/>
      <c r="M72" s="16"/>
      <c r="N72" s="16"/>
      <c r="O72" s="16"/>
      <c r="P72" s="16"/>
    </row>
    <row r="73" spans="1:16" x14ac:dyDescent="0.25">
      <c r="A73" s="256"/>
      <c r="B73" s="256"/>
      <c r="C73" s="293"/>
      <c r="D73" s="254" t="s">
        <v>182</v>
      </c>
      <c r="E73" s="16"/>
      <c r="F73" s="16"/>
      <c r="G73" s="16">
        <v>23</v>
      </c>
      <c r="H73" s="16"/>
      <c r="I73" s="16"/>
      <c r="J73" s="16"/>
      <c r="K73" s="16"/>
      <c r="L73" s="16"/>
      <c r="M73" s="16"/>
      <c r="N73" s="16"/>
      <c r="O73" s="16"/>
      <c r="P73" s="16"/>
    </row>
    <row r="74" spans="1:16" x14ac:dyDescent="0.25">
      <c r="A74" s="256"/>
      <c r="B74" s="256"/>
      <c r="C74" s="293"/>
      <c r="D74" s="254" t="s">
        <v>209</v>
      </c>
      <c r="E74" s="16"/>
      <c r="F74" s="16"/>
      <c r="G74" s="16">
        <v>61</v>
      </c>
      <c r="H74" s="16"/>
      <c r="I74" s="16"/>
      <c r="J74" s="16"/>
      <c r="K74" s="16"/>
      <c r="L74" s="16"/>
      <c r="M74" s="16"/>
      <c r="N74" s="16"/>
      <c r="O74" s="16"/>
      <c r="P74" s="16"/>
    </row>
    <row r="75" spans="1:16" x14ac:dyDescent="0.25">
      <c r="A75" s="256"/>
      <c r="B75" s="256"/>
      <c r="C75" s="293"/>
      <c r="D75" s="287" t="s">
        <v>210</v>
      </c>
      <c r="E75" s="16"/>
      <c r="F75" s="16"/>
      <c r="G75" s="16">
        <v>200</v>
      </c>
      <c r="H75" s="16"/>
      <c r="I75" s="16"/>
      <c r="J75" s="16"/>
      <c r="K75" s="16"/>
      <c r="L75" s="16"/>
      <c r="M75" s="16"/>
      <c r="N75" s="16"/>
      <c r="O75" s="16"/>
      <c r="P75" s="16"/>
    </row>
    <row r="76" spans="1:16" ht="37.5" customHeight="1" x14ac:dyDescent="0.25">
      <c r="A76" s="253">
        <v>13</v>
      </c>
      <c r="B76" s="253" t="s">
        <v>245</v>
      </c>
      <c r="C76" s="282" t="s">
        <v>206</v>
      </c>
      <c r="D76" s="283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5">
      <c r="A77" s="256"/>
      <c r="B77" s="256"/>
      <c r="C77" s="293" t="s">
        <v>207</v>
      </c>
      <c r="D77" s="254" t="s">
        <v>208</v>
      </c>
      <c r="E77" s="16"/>
      <c r="F77" s="16">
        <v>1</v>
      </c>
      <c r="G77" s="16">
        <v>4</v>
      </c>
      <c r="H77" s="16"/>
      <c r="I77" s="16"/>
      <c r="J77" s="16"/>
      <c r="K77" s="16"/>
      <c r="L77" s="16"/>
      <c r="M77" s="16"/>
      <c r="N77" s="16"/>
      <c r="O77" s="16"/>
      <c r="P77" s="16"/>
    </row>
    <row r="78" spans="1:16" x14ac:dyDescent="0.25">
      <c r="A78" s="256"/>
      <c r="B78" s="256"/>
      <c r="C78" s="293"/>
      <c r="D78" s="254" t="s">
        <v>28</v>
      </c>
      <c r="E78" s="16">
        <v>2</v>
      </c>
      <c r="F78" s="16"/>
      <c r="G78" s="16">
        <v>1</v>
      </c>
      <c r="H78" s="16"/>
      <c r="I78" s="16"/>
      <c r="J78" s="16"/>
      <c r="K78" s="16"/>
      <c r="L78" s="16"/>
      <c r="M78" s="16"/>
      <c r="N78" s="16"/>
      <c r="O78" s="16"/>
      <c r="P78" s="16"/>
    </row>
    <row r="79" spans="1:16" x14ac:dyDescent="0.25">
      <c r="A79" s="256"/>
      <c r="B79" s="256"/>
      <c r="C79" s="293"/>
      <c r="D79" s="254" t="s">
        <v>182</v>
      </c>
      <c r="E79" s="16"/>
      <c r="F79" s="16"/>
      <c r="G79" s="16">
        <v>5</v>
      </c>
      <c r="H79" s="16"/>
      <c r="I79" s="16"/>
      <c r="J79" s="16"/>
      <c r="K79" s="16"/>
      <c r="L79" s="16"/>
      <c r="M79" s="16"/>
      <c r="N79" s="16"/>
      <c r="O79" s="16"/>
      <c r="P79" s="16"/>
    </row>
    <row r="80" spans="1:16" x14ac:dyDescent="0.25">
      <c r="A80" s="256"/>
      <c r="B80" s="256"/>
      <c r="C80" s="293"/>
      <c r="D80" s="254" t="s">
        <v>209</v>
      </c>
      <c r="E80" s="16"/>
      <c r="F80" s="16"/>
      <c r="G80" s="16">
        <v>1</v>
      </c>
      <c r="H80" s="16"/>
      <c r="I80" s="16"/>
      <c r="J80" s="16"/>
      <c r="K80" s="16"/>
      <c r="L80" s="16"/>
      <c r="M80" s="16"/>
      <c r="N80" s="16"/>
      <c r="O80" s="16"/>
      <c r="P80" s="16"/>
    </row>
    <row r="81" spans="1:16" x14ac:dyDescent="0.25">
      <c r="A81" s="258"/>
      <c r="B81" s="258"/>
      <c r="C81" s="293"/>
      <c r="D81" s="287" t="s">
        <v>210</v>
      </c>
      <c r="E81" s="16"/>
      <c r="F81" s="16"/>
      <c r="G81" s="16">
        <v>1</v>
      </c>
      <c r="H81" s="16"/>
      <c r="I81" s="16"/>
      <c r="J81" s="16"/>
      <c r="K81" s="16"/>
      <c r="L81" s="16"/>
      <c r="M81" s="16"/>
      <c r="N81" s="16"/>
      <c r="O81" s="16"/>
      <c r="P81" s="16"/>
    </row>
    <row r="82" spans="1:16" ht="36" customHeight="1" x14ac:dyDescent="0.25">
      <c r="A82" s="253">
        <v>14</v>
      </c>
      <c r="B82" s="253" t="s">
        <v>246</v>
      </c>
      <c r="C82" s="282" t="s">
        <v>206</v>
      </c>
      <c r="D82" s="283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</row>
    <row r="83" spans="1:16" x14ac:dyDescent="0.25">
      <c r="A83" s="256"/>
      <c r="B83" s="256"/>
      <c r="C83" s="293" t="s">
        <v>207</v>
      </c>
      <c r="D83" s="254" t="s">
        <v>208</v>
      </c>
      <c r="E83" s="16">
        <v>2</v>
      </c>
      <c r="F83" s="16"/>
      <c r="G83" s="16">
        <v>5</v>
      </c>
      <c r="H83" s="16"/>
      <c r="I83" s="16"/>
      <c r="J83" s="16"/>
      <c r="K83" s="16"/>
      <c r="L83" s="16"/>
      <c r="M83" s="16"/>
      <c r="N83" s="16"/>
      <c r="O83" s="16"/>
      <c r="P83" s="16"/>
    </row>
    <row r="84" spans="1:16" x14ac:dyDescent="0.25">
      <c r="A84" s="256"/>
      <c r="B84" s="256"/>
      <c r="C84" s="293"/>
      <c r="D84" s="254" t="s">
        <v>28</v>
      </c>
      <c r="E84" s="16"/>
      <c r="F84" s="16"/>
      <c r="G84" s="16">
        <v>1</v>
      </c>
      <c r="H84" s="16"/>
      <c r="I84" s="16"/>
      <c r="J84" s="16"/>
      <c r="K84" s="16"/>
      <c r="L84" s="16"/>
      <c r="M84" s="16"/>
      <c r="N84" s="16"/>
      <c r="O84" s="16"/>
      <c r="P84" s="16"/>
    </row>
    <row r="85" spans="1:16" x14ac:dyDescent="0.25">
      <c r="A85" s="256"/>
      <c r="B85" s="256"/>
      <c r="C85" s="293"/>
      <c r="D85" s="254" t="s">
        <v>182</v>
      </c>
      <c r="E85" s="16">
        <v>1</v>
      </c>
      <c r="F85" s="16"/>
      <c r="G85" s="16">
        <v>3</v>
      </c>
      <c r="H85" s="16"/>
      <c r="I85" s="16"/>
      <c r="J85" s="16"/>
      <c r="K85" s="16"/>
      <c r="L85" s="16"/>
      <c r="M85" s="16"/>
      <c r="N85" s="16"/>
      <c r="O85" s="16"/>
      <c r="P85" s="16"/>
    </row>
    <row r="86" spans="1:16" x14ac:dyDescent="0.25">
      <c r="A86" s="256"/>
      <c r="B86" s="256"/>
      <c r="C86" s="293"/>
      <c r="D86" s="254" t="s">
        <v>209</v>
      </c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</row>
    <row r="87" spans="1:16" x14ac:dyDescent="0.25">
      <c r="A87" s="258"/>
      <c r="B87" s="258"/>
      <c r="C87" s="293"/>
      <c r="D87" s="287" t="s">
        <v>210</v>
      </c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</row>
  </sheetData>
  <mergeCells count="62">
    <mergeCell ref="A82:A87"/>
    <mergeCell ref="B82:B87"/>
    <mergeCell ref="C82:D82"/>
    <mergeCell ref="C83:C87"/>
    <mergeCell ref="A70:A75"/>
    <mergeCell ref="B70:B75"/>
    <mergeCell ref="C70:D70"/>
    <mergeCell ref="C71:C75"/>
    <mergeCell ref="A76:A81"/>
    <mergeCell ref="B76:B81"/>
    <mergeCell ref="C76:D76"/>
    <mergeCell ref="C77:C81"/>
    <mergeCell ref="A58:A63"/>
    <mergeCell ref="B58:B63"/>
    <mergeCell ref="C58:D58"/>
    <mergeCell ref="C59:C63"/>
    <mergeCell ref="A64:A69"/>
    <mergeCell ref="B64:B69"/>
    <mergeCell ref="C64:D64"/>
    <mergeCell ref="C65:C69"/>
    <mergeCell ref="A46:A51"/>
    <mergeCell ref="B46:B51"/>
    <mergeCell ref="C46:D46"/>
    <mergeCell ref="C47:C51"/>
    <mergeCell ref="A52:A57"/>
    <mergeCell ref="B52:B57"/>
    <mergeCell ref="C52:D52"/>
    <mergeCell ref="C53:C57"/>
    <mergeCell ref="A34:A39"/>
    <mergeCell ref="B34:B39"/>
    <mergeCell ref="C34:D34"/>
    <mergeCell ref="Q34:S34"/>
    <mergeCell ref="C35:C39"/>
    <mergeCell ref="A40:A45"/>
    <mergeCell ref="B40:B45"/>
    <mergeCell ref="C40:D40"/>
    <mergeCell ref="C41:C45"/>
    <mergeCell ref="A22:A27"/>
    <mergeCell ref="B22:B27"/>
    <mergeCell ref="C22:D22"/>
    <mergeCell ref="C23:C27"/>
    <mergeCell ref="A28:A33"/>
    <mergeCell ref="B28:B33"/>
    <mergeCell ref="C28:D28"/>
    <mergeCell ref="C29:C33"/>
    <mergeCell ref="A10:A15"/>
    <mergeCell ref="B10:B15"/>
    <mergeCell ref="C10:D10"/>
    <mergeCell ref="C11:C15"/>
    <mergeCell ref="A16:A21"/>
    <mergeCell ref="B16:B21"/>
    <mergeCell ref="C16:D16"/>
    <mergeCell ref="C17:C21"/>
    <mergeCell ref="A1:P1"/>
    <mergeCell ref="A2:A3"/>
    <mergeCell ref="B2:B3"/>
    <mergeCell ref="C2:D3"/>
    <mergeCell ref="E2:P2"/>
    <mergeCell ref="A4:A9"/>
    <mergeCell ref="B4:B9"/>
    <mergeCell ref="C4:D4"/>
    <mergeCell ref="C5:C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CA19A-1A87-42B1-9217-6D2CA4060B6C}">
  <dimension ref="A1:O64"/>
  <sheetViews>
    <sheetView topLeftCell="A13" workbookViewId="0">
      <selection activeCell="V23" sqref="V23"/>
    </sheetView>
  </sheetViews>
  <sheetFormatPr defaultRowHeight="12.75" x14ac:dyDescent="0.25"/>
  <cols>
    <col min="1" max="1" width="4.5703125" style="200" customWidth="1"/>
    <col min="2" max="2" width="13.7109375" style="200" customWidth="1"/>
    <col min="3" max="3" width="12.42578125" style="200" customWidth="1"/>
    <col min="4" max="15" width="6.28515625" style="200" customWidth="1"/>
    <col min="16" max="16384" width="9.140625" style="200"/>
  </cols>
  <sheetData>
    <row r="1" spans="1:15" ht="36" customHeight="1" x14ac:dyDescent="0.25">
      <c r="A1" s="294" t="s">
        <v>247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</row>
    <row r="2" spans="1:15" ht="33" customHeight="1" x14ac:dyDescent="0.25">
      <c r="A2" s="245" t="s">
        <v>0</v>
      </c>
      <c r="B2" s="246" t="s">
        <v>142</v>
      </c>
      <c r="C2" s="246" t="s">
        <v>143</v>
      </c>
      <c r="D2" s="297" t="s">
        <v>216</v>
      </c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9"/>
    </row>
    <row r="3" spans="1:15" ht="37.5" customHeight="1" x14ac:dyDescent="0.25">
      <c r="A3" s="250"/>
      <c r="B3" s="246"/>
      <c r="C3" s="246"/>
      <c r="D3" s="251" t="s">
        <v>144</v>
      </c>
      <c r="E3" s="252" t="s">
        <v>145</v>
      </c>
      <c r="F3" s="252" t="s">
        <v>146</v>
      </c>
      <c r="G3" s="251" t="s">
        <v>147</v>
      </c>
      <c r="H3" s="252" t="s">
        <v>148</v>
      </c>
      <c r="I3" s="252" t="s">
        <v>149</v>
      </c>
      <c r="J3" s="251" t="s">
        <v>150</v>
      </c>
      <c r="K3" s="252" t="s">
        <v>151</v>
      </c>
      <c r="L3" s="252" t="s">
        <v>152</v>
      </c>
      <c r="M3" s="251" t="s">
        <v>153</v>
      </c>
      <c r="N3" s="252" t="s">
        <v>154</v>
      </c>
      <c r="O3" s="252" t="s">
        <v>155</v>
      </c>
    </row>
    <row r="4" spans="1:15" x14ac:dyDescent="0.25">
      <c r="A4" s="253">
        <v>1</v>
      </c>
      <c r="B4" s="253" t="s">
        <v>196</v>
      </c>
      <c r="C4" s="254" t="s">
        <v>157</v>
      </c>
      <c r="D4" s="255"/>
      <c r="E4" s="255"/>
      <c r="F4" s="255"/>
      <c r="G4" s="255"/>
      <c r="H4" s="255"/>
      <c r="I4" s="255"/>
      <c r="J4" s="306"/>
      <c r="K4" s="306"/>
      <c r="L4" s="306"/>
      <c r="M4" s="269"/>
      <c r="N4" s="269"/>
      <c r="O4" s="269"/>
    </row>
    <row r="5" spans="1:15" x14ac:dyDescent="0.25">
      <c r="A5" s="256"/>
      <c r="B5" s="256"/>
      <c r="C5" s="254" t="s">
        <v>14</v>
      </c>
      <c r="D5" s="255"/>
      <c r="E5" s="255"/>
      <c r="F5" s="255"/>
      <c r="G5" s="255"/>
      <c r="H5" s="255"/>
      <c r="I5" s="255"/>
      <c r="J5" s="306"/>
      <c r="K5" s="306"/>
      <c r="L5" s="306"/>
      <c r="M5" s="269"/>
      <c r="N5" s="269"/>
      <c r="O5" s="269"/>
    </row>
    <row r="6" spans="1:15" x14ac:dyDescent="0.25">
      <c r="A6" s="256"/>
      <c r="B6" s="256"/>
      <c r="C6" s="254" t="s">
        <v>15</v>
      </c>
      <c r="D6" s="255"/>
      <c r="E6" s="255"/>
      <c r="F6" s="255"/>
      <c r="G6" s="255"/>
      <c r="H6" s="255"/>
      <c r="I6" s="255"/>
      <c r="J6" s="306"/>
      <c r="K6" s="306"/>
      <c r="L6" s="306"/>
      <c r="M6" s="269"/>
      <c r="N6" s="269"/>
      <c r="O6" s="269"/>
    </row>
    <row r="7" spans="1:15" x14ac:dyDescent="0.25">
      <c r="A7" s="256"/>
      <c r="B7" s="256"/>
      <c r="C7" s="254" t="s">
        <v>28</v>
      </c>
      <c r="D7" s="255"/>
      <c r="E7" s="255"/>
      <c r="F7" s="255"/>
      <c r="G7" s="255"/>
      <c r="H7" s="255"/>
      <c r="I7" s="255"/>
      <c r="J7" s="306"/>
      <c r="K7" s="306"/>
      <c r="L7" s="306"/>
      <c r="M7" s="269"/>
      <c r="N7" s="269"/>
      <c r="O7" s="269"/>
    </row>
    <row r="8" spans="1:15" x14ac:dyDescent="0.25">
      <c r="A8" s="256"/>
      <c r="B8" s="256"/>
      <c r="C8" s="254" t="s">
        <v>182</v>
      </c>
      <c r="D8" s="255"/>
      <c r="E8" s="255"/>
      <c r="F8" s="255"/>
      <c r="G8" s="255"/>
      <c r="H8" s="255"/>
      <c r="I8" s="255"/>
      <c r="J8" s="306"/>
      <c r="K8" s="306"/>
      <c r="L8" s="306"/>
      <c r="M8" s="269"/>
      <c r="N8" s="269"/>
      <c r="O8" s="269"/>
    </row>
    <row r="9" spans="1:15" ht="25.5" x14ac:dyDescent="0.25">
      <c r="A9" s="256"/>
      <c r="B9" s="256"/>
      <c r="C9" s="257" t="s">
        <v>183</v>
      </c>
      <c r="D9" s="255"/>
      <c r="E9" s="255"/>
      <c r="F9" s="255"/>
      <c r="G9" s="255"/>
      <c r="H9" s="255"/>
      <c r="I9" s="255"/>
      <c r="J9" s="306"/>
      <c r="K9" s="306"/>
      <c r="L9" s="306"/>
      <c r="M9" s="269"/>
      <c r="N9" s="269"/>
      <c r="O9" s="269"/>
    </row>
    <row r="10" spans="1:15" x14ac:dyDescent="0.25">
      <c r="A10" s="258"/>
      <c r="B10" s="258"/>
      <c r="C10" s="259" t="s">
        <v>159</v>
      </c>
      <c r="D10" s="260"/>
      <c r="E10" s="260"/>
      <c r="F10" s="260"/>
      <c r="G10" s="260"/>
      <c r="H10" s="260"/>
      <c r="I10" s="260"/>
      <c r="J10" s="260"/>
      <c r="K10" s="260"/>
      <c r="L10" s="260"/>
      <c r="M10" s="307"/>
      <c r="N10" s="307"/>
      <c r="O10" s="307"/>
    </row>
    <row r="11" spans="1:15" x14ac:dyDescent="0.25">
      <c r="A11" s="253">
        <v>2</v>
      </c>
      <c r="B11" s="253" t="s">
        <v>197</v>
      </c>
      <c r="C11" s="254" t="s">
        <v>157</v>
      </c>
      <c r="D11" s="261"/>
      <c r="E11" s="261"/>
      <c r="F11" s="261"/>
      <c r="G11" s="261"/>
      <c r="H11" s="261"/>
      <c r="I11" s="261"/>
      <c r="J11" s="261"/>
      <c r="K11" s="261"/>
      <c r="L11" s="261"/>
      <c r="M11" s="269"/>
      <c r="N11" s="269"/>
      <c r="O11" s="269"/>
    </row>
    <row r="12" spans="1:15" x14ac:dyDescent="0.25">
      <c r="A12" s="256"/>
      <c r="B12" s="256"/>
      <c r="C12" s="254" t="s">
        <v>14</v>
      </c>
      <c r="D12" s="255"/>
      <c r="E12" s="255"/>
      <c r="F12" s="255"/>
      <c r="G12" s="255"/>
      <c r="H12" s="255"/>
      <c r="I12" s="255"/>
      <c r="J12" s="306"/>
      <c r="K12" s="306"/>
      <c r="L12" s="306"/>
      <c r="M12" s="269"/>
      <c r="N12" s="269"/>
      <c r="O12" s="269"/>
    </row>
    <row r="13" spans="1:15" ht="14.25" customHeight="1" x14ac:dyDescent="0.25">
      <c r="A13" s="256"/>
      <c r="B13" s="256"/>
      <c r="C13" s="254" t="s">
        <v>15</v>
      </c>
      <c r="D13" s="255"/>
      <c r="E13" s="255"/>
      <c r="F13" s="255"/>
      <c r="G13" s="255"/>
      <c r="H13" s="255"/>
      <c r="I13" s="255"/>
      <c r="J13" s="306"/>
      <c r="K13" s="306"/>
      <c r="L13" s="306"/>
      <c r="M13" s="269"/>
      <c r="N13" s="269"/>
      <c r="O13" s="269"/>
    </row>
    <row r="14" spans="1:15" ht="14.25" customHeight="1" x14ac:dyDescent="0.25">
      <c r="A14" s="256"/>
      <c r="B14" s="256"/>
      <c r="C14" s="254" t="s">
        <v>28</v>
      </c>
      <c r="D14" s="255"/>
      <c r="E14" s="255"/>
      <c r="F14" s="255"/>
      <c r="G14" s="255"/>
      <c r="H14" s="255"/>
      <c r="I14" s="255"/>
      <c r="J14" s="306"/>
      <c r="K14" s="306"/>
      <c r="L14" s="306"/>
      <c r="M14" s="269"/>
      <c r="N14" s="269"/>
      <c r="O14" s="269"/>
    </row>
    <row r="15" spans="1:15" x14ac:dyDescent="0.25">
      <c r="A15" s="256"/>
      <c r="B15" s="256"/>
      <c r="C15" s="254" t="s">
        <v>182</v>
      </c>
      <c r="D15" s="255"/>
      <c r="E15" s="255"/>
      <c r="F15" s="255"/>
      <c r="G15" s="255"/>
      <c r="H15" s="255"/>
      <c r="I15" s="255"/>
      <c r="J15" s="306"/>
      <c r="K15" s="306"/>
      <c r="L15" s="306"/>
      <c r="M15" s="269"/>
      <c r="N15" s="269"/>
      <c r="O15" s="269"/>
    </row>
    <row r="16" spans="1:15" ht="25.5" x14ac:dyDescent="0.25">
      <c r="A16" s="256"/>
      <c r="B16" s="256"/>
      <c r="C16" s="257" t="s">
        <v>183</v>
      </c>
      <c r="D16" s="255"/>
      <c r="E16" s="255"/>
      <c r="F16" s="255"/>
      <c r="G16" s="255"/>
      <c r="H16" s="255"/>
      <c r="I16" s="255"/>
      <c r="J16" s="306"/>
      <c r="K16" s="306"/>
      <c r="L16" s="306"/>
      <c r="M16" s="269"/>
      <c r="N16" s="269"/>
      <c r="O16" s="269"/>
    </row>
    <row r="17" spans="1:15" x14ac:dyDescent="0.25">
      <c r="A17" s="258"/>
      <c r="B17" s="258"/>
      <c r="C17" s="259" t="s">
        <v>159</v>
      </c>
      <c r="D17" s="260"/>
      <c r="E17" s="260"/>
      <c r="F17" s="260"/>
      <c r="G17" s="260"/>
      <c r="H17" s="260"/>
      <c r="I17" s="260"/>
      <c r="J17" s="260"/>
      <c r="K17" s="260"/>
      <c r="L17" s="260"/>
      <c r="M17" s="307"/>
      <c r="N17" s="307"/>
      <c r="O17" s="307"/>
    </row>
    <row r="18" spans="1:15" x14ac:dyDescent="0.25">
      <c r="A18" s="253">
        <v>3</v>
      </c>
      <c r="B18" s="253" t="s">
        <v>198</v>
      </c>
      <c r="C18" s="254" t="s">
        <v>157</v>
      </c>
      <c r="D18" s="255"/>
      <c r="E18" s="255"/>
      <c r="F18" s="255"/>
      <c r="G18" s="255"/>
      <c r="H18" s="255"/>
      <c r="I18" s="255"/>
      <c r="J18" s="306"/>
      <c r="K18" s="306"/>
      <c r="L18" s="306"/>
      <c r="M18" s="269"/>
      <c r="N18" s="269"/>
      <c r="O18" s="269"/>
    </row>
    <row r="19" spans="1:15" ht="15" customHeight="1" x14ac:dyDescent="0.25">
      <c r="A19" s="256"/>
      <c r="B19" s="256"/>
      <c r="C19" s="254" t="s">
        <v>14</v>
      </c>
      <c r="D19" s="255"/>
      <c r="E19" s="255"/>
      <c r="F19" s="255"/>
      <c r="G19" s="255"/>
      <c r="H19" s="255"/>
      <c r="I19" s="255"/>
      <c r="J19" s="306"/>
      <c r="K19" s="306"/>
      <c r="L19" s="306"/>
      <c r="M19" s="269"/>
      <c r="N19" s="269"/>
      <c r="O19" s="269"/>
    </row>
    <row r="20" spans="1:15" ht="15" customHeight="1" x14ac:dyDescent="0.25">
      <c r="A20" s="256"/>
      <c r="B20" s="256"/>
      <c r="C20" s="254" t="s">
        <v>15</v>
      </c>
      <c r="D20" s="255"/>
      <c r="E20" s="255"/>
      <c r="F20" s="255"/>
      <c r="G20" s="255"/>
      <c r="H20" s="255"/>
      <c r="I20" s="255"/>
      <c r="J20" s="306"/>
      <c r="K20" s="306"/>
      <c r="L20" s="306"/>
      <c r="M20" s="269"/>
      <c r="N20" s="269"/>
      <c r="O20" s="269"/>
    </row>
    <row r="21" spans="1:15" x14ac:dyDescent="0.25">
      <c r="A21" s="256"/>
      <c r="B21" s="256"/>
      <c r="C21" s="254" t="s">
        <v>28</v>
      </c>
      <c r="D21" s="255"/>
      <c r="E21" s="255"/>
      <c r="F21" s="255"/>
      <c r="G21" s="255"/>
      <c r="H21" s="255"/>
      <c r="I21" s="255"/>
      <c r="J21" s="306"/>
      <c r="K21" s="306"/>
      <c r="L21" s="306"/>
      <c r="M21" s="269"/>
      <c r="N21" s="269"/>
      <c r="O21" s="269"/>
    </row>
    <row r="22" spans="1:15" ht="15" customHeight="1" x14ac:dyDescent="0.25">
      <c r="A22" s="256"/>
      <c r="B22" s="256"/>
      <c r="C22" s="254" t="s">
        <v>182</v>
      </c>
      <c r="D22" s="255"/>
      <c r="E22" s="255"/>
      <c r="F22" s="255"/>
      <c r="G22" s="255"/>
      <c r="H22" s="255"/>
      <c r="I22" s="255"/>
      <c r="J22" s="306"/>
      <c r="K22" s="306"/>
      <c r="L22" s="306"/>
      <c r="M22" s="269"/>
      <c r="N22" s="269"/>
      <c r="O22" s="269"/>
    </row>
    <row r="23" spans="1:15" ht="27" customHeight="1" x14ac:dyDescent="0.25">
      <c r="A23" s="256"/>
      <c r="B23" s="256"/>
      <c r="C23" s="257" t="s">
        <v>183</v>
      </c>
      <c r="D23" s="255"/>
      <c r="E23" s="255"/>
      <c r="F23" s="255"/>
      <c r="G23" s="255"/>
      <c r="H23" s="255"/>
      <c r="I23" s="255"/>
      <c r="J23" s="306"/>
      <c r="K23" s="306"/>
      <c r="L23" s="306"/>
      <c r="M23" s="269"/>
      <c r="N23" s="269"/>
      <c r="O23" s="269"/>
    </row>
    <row r="24" spans="1:15" ht="15" customHeight="1" x14ac:dyDescent="0.25">
      <c r="A24" s="258"/>
      <c r="B24" s="258"/>
      <c r="C24" s="259" t="s">
        <v>159</v>
      </c>
      <c r="D24" s="260"/>
      <c r="E24" s="260"/>
      <c r="F24" s="260"/>
      <c r="G24" s="260"/>
      <c r="H24" s="260"/>
      <c r="I24" s="260"/>
      <c r="J24" s="260"/>
      <c r="K24" s="260"/>
      <c r="L24" s="260"/>
      <c r="M24" s="307"/>
      <c r="N24" s="307"/>
      <c r="O24" s="307"/>
    </row>
    <row r="25" spans="1:15" x14ac:dyDescent="0.25">
      <c r="A25" s="253">
        <v>4</v>
      </c>
      <c r="B25" s="253" t="s">
        <v>199</v>
      </c>
      <c r="C25" s="254" t="s">
        <v>157</v>
      </c>
      <c r="D25" s="255"/>
      <c r="E25" s="255"/>
      <c r="F25" s="255"/>
      <c r="G25" s="255"/>
      <c r="H25" s="255"/>
      <c r="I25" s="255"/>
      <c r="J25" s="306"/>
      <c r="K25" s="306"/>
      <c r="L25" s="306"/>
      <c r="M25" s="269"/>
      <c r="N25" s="269"/>
      <c r="O25" s="269"/>
    </row>
    <row r="26" spans="1:15" x14ac:dyDescent="0.25">
      <c r="A26" s="256"/>
      <c r="B26" s="256"/>
      <c r="C26" s="254" t="s">
        <v>14</v>
      </c>
      <c r="D26" s="255"/>
      <c r="E26" s="255"/>
      <c r="F26" s="255"/>
      <c r="G26" s="255"/>
      <c r="H26" s="255"/>
      <c r="I26" s="255"/>
      <c r="J26" s="306"/>
      <c r="K26" s="306"/>
      <c r="L26" s="306"/>
      <c r="M26" s="269"/>
      <c r="N26" s="269"/>
      <c r="O26" s="269"/>
    </row>
    <row r="27" spans="1:15" x14ac:dyDescent="0.25">
      <c r="A27" s="256"/>
      <c r="B27" s="256"/>
      <c r="C27" s="254" t="s">
        <v>15</v>
      </c>
      <c r="D27" s="255"/>
      <c r="E27" s="255"/>
      <c r="F27" s="255"/>
      <c r="G27" s="255"/>
      <c r="H27" s="255"/>
      <c r="I27" s="255"/>
      <c r="J27" s="306"/>
      <c r="K27" s="306"/>
      <c r="L27" s="306"/>
      <c r="M27" s="269"/>
      <c r="N27" s="269"/>
      <c r="O27" s="269"/>
    </row>
    <row r="28" spans="1:15" x14ac:dyDescent="0.25">
      <c r="A28" s="256"/>
      <c r="B28" s="256"/>
      <c r="C28" s="254" t="s">
        <v>28</v>
      </c>
      <c r="D28" s="16"/>
      <c r="E28" s="16"/>
      <c r="F28" s="269"/>
      <c r="G28" s="16"/>
      <c r="H28" s="16"/>
      <c r="I28" s="16"/>
      <c r="J28" s="269"/>
      <c r="K28" s="269"/>
      <c r="L28" s="269"/>
      <c r="M28" s="269"/>
      <c r="N28" s="269"/>
      <c r="O28" s="269"/>
    </row>
    <row r="29" spans="1:15" x14ac:dyDescent="0.25">
      <c r="A29" s="256"/>
      <c r="B29" s="256"/>
      <c r="C29" s="254" t="s">
        <v>182</v>
      </c>
      <c r="D29" s="16"/>
      <c r="E29" s="16"/>
      <c r="F29" s="269"/>
      <c r="G29" s="16"/>
      <c r="H29" s="16"/>
      <c r="I29" s="16"/>
      <c r="J29" s="269"/>
      <c r="K29" s="269"/>
      <c r="L29" s="269"/>
      <c r="M29" s="269"/>
      <c r="N29" s="269"/>
      <c r="O29" s="269"/>
    </row>
    <row r="30" spans="1:15" ht="25.5" x14ac:dyDescent="0.25">
      <c r="A30" s="256"/>
      <c r="B30" s="256"/>
      <c r="C30" s="257" t="s">
        <v>183</v>
      </c>
      <c r="D30" s="16"/>
      <c r="E30" s="16"/>
      <c r="F30" s="269"/>
      <c r="G30" s="16"/>
      <c r="H30" s="16"/>
      <c r="I30" s="16"/>
      <c r="J30" s="269"/>
      <c r="K30" s="269"/>
      <c r="L30" s="269"/>
      <c r="M30" s="269"/>
      <c r="N30" s="269"/>
      <c r="O30" s="269"/>
    </row>
    <row r="31" spans="1:15" x14ac:dyDescent="0.25">
      <c r="A31" s="258"/>
      <c r="B31" s="258"/>
      <c r="C31" s="259" t="s">
        <v>159</v>
      </c>
      <c r="D31" s="307"/>
      <c r="E31" s="307"/>
      <c r="F31" s="307"/>
      <c r="G31" s="307"/>
      <c r="H31" s="307"/>
      <c r="I31" s="307"/>
      <c r="J31" s="307"/>
      <c r="K31" s="307"/>
      <c r="L31" s="307"/>
      <c r="M31" s="307"/>
      <c r="N31" s="307"/>
      <c r="O31" s="307"/>
    </row>
    <row r="32" spans="1:15" x14ac:dyDescent="0.25">
      <c r="A32" s="253">
        <v>6</v>
      </c>
      <c r="B32" s="253" t="s">
        <v>200</v>
      </c>
      <c r="C32" s="254" t="s">
        <v>157</v>
      </c>
      <c r="D32" s="16"/>
      <c r="E32" s="16"/>
      <c r="F32" s="16"/>
      <c r="G32" s="16"/>
      <c r="H32" s="16"/>
      <c r="I32" s="16"/>
      <c r="J32" s="269"/>
      <c r="K32" s="269"/>
      <c r="L32" s="269"/>
      <c r="M32" s="269"/>
      <c r="N32" s="269"/>
      <c r="O32" s="269"/>
    </row>
    <row r="33" spans="1:15" x14ac:dyDescent="0.25">
      <c r="A33" s="256"/>
      <c r="B33" s="256"/>
      <c r="C33" s="254" t="s">
        <v>14</v>
      </c>
      <c r="D33" s="16"/>
      <c r="E33" s="16"/>
      <c r="F33" s="16"/>
      <c r="G33" s="16"/>
      <c r="H33" s="16"/>
      <c r="I33" s="16"/>
      <c r="J33" s="269"/>
      <c r="K33" s="269"/>
      <c r="L33" s="269"/>
      <c r="M33" s="269"/>
      <c r="N33" s="269"/>
      <c r="O33" s="269"/>
    </row>
    <row r="34" spans="1:15" x14ac:dyDescent="0.25">
      <c r="A34" s="256"/>
      <c r="B34" s="256"/>
      <c r="C34" s="254" t="s">
        <v>15</v>
      </c>
      <c r="D34" s="16"/>
      <c r="E34" s="16"/>
      <c r="F34" s="16"/>
      <c r="G34" s="16"/>
      <c r="H34" s="16"/>
      <c r="I34" s="16"/>
      <c r="J34" s="269"/>
      <c r="K34" s="269"/>
      <c r="L34" s="269"/>
      <c r="M34" s="269"/>
      <c r="N34" s="269"/>
      <c r="O34" s="269"/>
    </row>
    <row r="35" spans="1:15" x14ac:dyDescent="0.25">
      <c r="A35" s="256"/>
      <c r="B35" s="256"/>
      <c r="C35" s="254" t="s">
        <v>28</v>
      </c>
      <c r="D35" s="16"/>
      <c r="E35" s="16"/>
      <c r="F35" s="16"/>
      <c r="G35" s="16"/>
      <c r="H35" s="16"/>
      <c r="I35" s="16"/>
      <c r="J35" s="269"/>
      <c r="K35" s="269"/>
      <c r="L35" s="269"/>
      <c r="M35" s="269"/>
      <c r="N35" s="269"/>
      <c r="O35" s="269"/>
    </row>
    <row r="36" spans="1:15" x14ac:dyDescent="0.25">
      <c r="A36" s="256"/>
      <c r="B36" s="256"/>
      <c r="C36" s="254" t="s">
        <v>182</v>
      </c>
      <c r="D36" s="16"/>
      <c r="E36" s="16"/>
      <c r="F36" s="16"/>
      <c r="G36" s="16"/>
      <c r="H36" s="16"/>
      <c r="I36" s="16"/>
      <c r="J36" s="269"/>
      <c r="K36" s="269"/>
      <c r="L36" s="269"/>
      <c r="M36" s="269"/>
      <c r="N36" s="269"/>
      <c r="O36" s="269"/>
    </row>
    <row r="37" spans="1:15" ht="25.5" x14ac:dyDescent="0.25">
      <c r="A37" s="256"/>
      <c r="B37" s="256"/>
      <c r="C37" s="257" t="s">
        <v>183</v>
      </c>
      <c r="D37" s="16"/>
      <c r="E37" s="16"/>
      <c r="F37" s="16"/>
      <c r="G37" s="16"/>
      <c r="H37" s="16"/>
      <c r="I37" s="16"/>
      <c r="J37" s="269"/>
      <c r="K37" s="269"/>
      <c r="L37" s="269"/>
      <c r="M37" s="269"/>
      <c r="N37" s="269"/>
      <c r="O37" s="269"/>
    </row>
    <row r="38" spans="1:15" x14ac:dyDescent="0.25">
      <c r="A38" s="258"/>
      <c r="B38" s="258"/>
      <c r="C38" s="259" t="s">
        <v>159</v>
      </c>
      <c r="D38" s="307"/>
      <c r="E38" s="307"/>
      <c r="F38" s="307"/>
      <c r="G38" s="307"/>
      <c r="H38" s="307"/>
      <c r="I38" s="307"/>
      <c r="J38" s="307"/>
      <c r="K38" s="307"/>
      <c r="L38" s="307"/>
      <c r="M38" s="307"/>
      <c r="N38" s="307"/>
      <c r="O38" s="307"/>
    </row>
    <row r="39" spans="1:15" x14ac:dyDescent="0.25">
      <c r="A39" s="253">
        <v>7</v>
      </c>
      <c r="B39" s="253" t="s">
        <v>201</v>
      </c>
      <c r="C39" s="254" t="s">
        <v>157</v>
      </c>
      <c r="D39" s="16"/>
      <c r="E39" s="16"/>
      <c r="F39" s="16"/>
      <c r="G39" s="16"/>
      <c r="H39" s="16"/>
      <c r="I39" s="16"/>
      <c r="J39" s="269"/>
      <c r="K39" s="269"/>
      <c r="L39" s="269"/>
      <c r="M39" s="269"/>
      <c r="N39" s="269"/>
      <c r="O39" s="269"/>
    </row>
    <row r="40" spans="1:15" x14ac:dyDescent="0.25">
      <c r="A40" s="256"/>
      <c r="B40" s="256"/>
      <c r="C40" s="254" t="s">
        <v>14</v>
      </c>
      <c r="D40" s="16"/>
      <c r="E40" s="16"/>
      <c r="F40" s="16"/>
      <c r="G40" s="16"/>
      <c r="H40" s="16"/>
      <c r="I40" s="16"/>
      <c r="J40" s="269"/>
      <c r="K40" s="269"/>
      <c r="L40" s="269"/>
      <c r="M40" s="269"/>
      <c r="N40" s="269"/>
      <c r="O40" s="269"/>
    </row>
    <row r="41" spans="1:15" x14ac:dyDescent="0.25">
      <c r="A41" s="256"/>
      <c r="B41" s="256"/>
      <c r="C41" s="254" t="s">
        <v>15</v>
      </c>
      <c r="D41" s="16"/>
      <c r="E41" s="16"/>
      <c r="F41" s="16"/>
      <c r="G41" s="16"/>
      <c r="H41" s="16"/>
      <c r="I41" s="16"/>
      <c r="J41" s="269"/>
      <c r="K41" s="269"/>
      <c r="L41" s="269"/>
      <c r="M41" s="269"/>
      <c r="N41" s="269"/>
      <c r="O41" s="269"/>
    </row>
    <row r="42" spans="1:15" x14ac:dyDescent="0.25">
      <c r="A42" s="256"/>
      <c r="B42" s="256"/>
      <c r="C42" s="254" t="s">
        <v>28</v>
      </c>
      <c r="D42" s="16"/>
      <c r="E42" s="16"/>
      <c r="F42" s="16"/>
      <c r="G42" s="16"/>
      <c r="H42" s="16"/>
      <c r="I42" s="16"/>
      <c r="J42" s="269"/>
      <c r="K42" s="269"/>
      <c r="L42" s="269"/>
      <c r="M42" s="269"/>
      <c r="N42" s="269"/>
      <c r="O42" s="269"/>
    </row>
    <row r="43" spans="1:15" x14ac:dyDescent="0.25">
      <c r="A43" s="256"/>
      <c r="B43" s="256"/>
      <c r="C43" s="254" t="s">
        <v>182</v>
      </c>
      <c r="D43" s="16"/>
      <c r="E43" s="16"/>
      <c r="F43" s="16"/>
      <c r="G43" s="16"/>
      <c r="H43" s="16"/>
      <c r="I43" s="16"/>
      <c r="J43" s="269"/>
      <c r="K43" s="269"/>
      <c r="L43" s="269"/>
      <c r="M43" s="269"/>
      <c r="N43" s="269"/>
      <c r="O43" s="269"/>
    </row>
    <row r="44" spans="1:15" ht="25.5" x14ac:dyDescent="0.25">
      <c r="A44" s="256"/>
      <c r="B44" s="256"/>
      <c r="C44" s="257" t="s">
        <v>183</v>
      </c>
      <c r="D44" s="16"/>
      <c r="E44" s="16"/>
      <c r="F44" s="16"/>
      <c r="G44" s="16"/>
      <c r="H44" s="16"/>
      <c r="I44" s="16"/>
      <c r="J44" s="269"/>
      <c r="K44" s="269"/>
      <c r="L44" s="269"/>
      <c r="M44" s="269"/>
      <c r="N44" s="269"/>
      <c r="O44" s="269"/>
    </row>
    <row r="45" spans="1:15" x14ac:dyDescent="0.25">
      <c r="A45" s="258"/>
      <c r="B45" s="258"/>
      <c r="C45" s="259" t="s">
        <v>159</v>
      </c>
      <c r="D45" s="307"/>
      <c r="E45" s="307"/>
      <c r="F45" s="307"/>
      <c r="G45" s="307"/>
      <c r="H45" s="307"/>
      <c r="I45" s="307"/>
      <c r="J45" s="307"/>
      <c r="K45" s="307"/>
      <c r="L45" s="307"/>
      <c r="M45" s="307"/>
      <c r="N45" s="307"/>
      <c r="O45" s="307"/>
    </row>
    <row r="46" spans="1:15" x14ac:dyDescent="0.25">
      <c r="A46" s="253">
        <v>8</v>
      </c>
      <c r="B46" s="253" t="s">
        <v>202</v>
      </c>
      <c r="C46" s="254" t="s">
        <v>157</v>
      </c>
      <c r="D46" s="16"/>
      <c r="E46" s="16"/>
      <c r="F46" s="16"/>
      <c r="G46" s="16"/>
      <c r="H46" s="16"/>
      <c r="I46" s="16"/>
      <c r="J46" s="269"/>
      <c r="K46" s="269"/>
      <c r="L46" s="269"/>
      <c r="M46" s="269"/>
      <c r="N46" s="269"/>
      <c r="O46" s="269"/>
    </row>
    <row r="47" spans="1:15" x14ac:dyDescent="0.25">
      <c r="A47" s="256"/>
      <c r="B47" s="256"/>
      <c r="C47" s="254" t="s">
        <v>14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</row>
    <row r="48" spans="1:15" x14ac:dyDescent="0.25">
      <c r="A48" s="256"/>
      <c r="B48" s="256"/>
      <c r="C48" s="254" t="s">
        <v>15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</row>
    <row r="49" spans="1:15" x14ac:dyDescent="0.25">
      <c r="A49" s="256"/>
      <c r="B49" s="256"/>
      <c r="C49" s="254" t="s">
        <v>28</v>
      </c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</row>
    <row r="50" spans="1:15" x14ac:dyDescent="0.25">
      <c r="A50" s="256"/>
      <c r="B50" s="256"/>
      <c r="C50" s="254" t="s">
        <v>182</v>
      </c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</row>
    <row r="51" spans="1:15" ht="25.5" x14ac:dyDescent="0.25">
      <c r="A51" s="256"/>
      <c r="B51" s="256"/>
      <c r="C51" s="257" t="s">
        <v>183</v>
      </c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</row>
    <row r="52" spans="1:15" x14ac:dyDescent="0.25">
      <c r="A52" s="258"/>
      <c r="B52" s="258"/>
      <c r="C52" s="259" t="s">
        <v>159</v>
      </c>
      <c r="D52" s="307"/>
      <c r="E52" s="307"/>
      <c r="F52" s="307"/>
      <c r="G52" s="307"/>
      <c r="H52" s="307"/>
      <c r="I52" s="307"/>
      <c r="J52" s="307"/>
      <c r="K52" s="307"/>
      <c r="L52" s="307"/>
      <c r="M52" s="307"/>
      <c r="N52" s="307"/>
      <c r="O52" s="307"/>
    </row>
    <row r="53" spans="1:15" x14ac:dyDescent="0.25">
      <c r="A53" s="253">
        <v>9</v>
      </c>
      <c r="B53" s="253" t="s">
        <v>203</v>
      </c>
      <c r="C53" s="254" t="s">
        <v>157</v>
      </c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</row>
    <row r="54" spans="1:15" x14ac:dyDescent="0.25">
      <c r="A54" s="256"/>
      <c r="B54" s="256"/>
      <c r="C54" s="254" t="s">
        <v>14</v>
      </c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</row>
    <row r="55" spans="1:15" x14ac:dyDescent="0.25">
      <c r="A55" s="256"/>
      <c r="B55" s="256"/>
      <c r="C55" s="254" t="s">
        <v>15</v>
      </c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</row>
    <row r="56" spans="1:15" x14ac:dyDescent="0.25">
      <c r="A56" s="256"/>
      <c r="B56" s="256"/>
      <c r="C56" s="254" t="s">
        <v>28</v>
      </c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</row>
    <row r="57" spans="1:15" x14ac:dyDescent="0.25">
      <c r="A57" s="256"/>
      <c r="B57" s="256"/>
      <c r="C57" s="254" t="s">
        <v>182</v>
      </c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</row>
    <row r="58" spans="1:15" ht="25.5" x14ac:dyDescent="0.25">
      <c r="A58" s="256"/>
      <c r="B58" s="256"/>
      <c r="C58" s="257" t="s">
        <v>183</v>
      </c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</row>
    <row r="59" spans="1:15" x14ac:dyDescent="0.25">
      <c r="A59" s="258"/>
      <c r="B59" s="258"/>
      <c r="C59" s="259" t="s">
        <v>159</v>
      </c>
      <c r="D59" s="307"/>
      <c r="E59" s="307"/>
      <c r="F59" s="307"/>
      <c r="G59" s="307"/>
      <c r="H59" s="307"/>
      <c r="I59" s="307"/>
      <c r="J59" s="307"/>
      <c r="K59" s="307"/>
      <c r="L59" s="307"/>
      <c r="M59" s="307"/>
      <c r="N59" s="307"/>
      <c r="O59" s="307"/>
    </row>
    <row r="60" spans="1:15" ht="12.75" customHeight="1" x14ac:dyDescent="0.25"/>
    <row r="61" spans="1:15" ht="15" x14ac:dyDescent="0.25">
      <c r="A61" s="310"/>
      <c r="B61" s="310"/>
      <c r="C61" s="310"/>
      <c r="D61" s="310"/>
      <c r="E61" s="310"/>
      <c r="F61" s="310"/>
      <c r="G61" s="310"/>
      <c r="H61" s="310"/>
      <c r="I61" s="310"/>
      <c r="J61" s="310"/>
      <c r="K61" s="310"/>
      <c r="L61" s="310"/>
    </row>
    <row r="62" spans="1:15" ht="15" x14ac:dyDescent="0.25">
      <c r="A62" s="310"/>
      <c r="B62" s="310"/>
      <c r="C62" s="310"/>
      <c r="D62" s="310"/>
      <c r="E62" s="310"/>
      <c r="F62" s="310"/>
      <c r="G62" s="310"/>
      <c r="H62" s="310"/>
      <c r="I62" s="310"/>
      <c r="J62" s="310"/>
      <c r="K62" s="310"/>
      <c r="L62" s="310"/>
      <c r="M62" s="310"/>
      <c r="N62" s="310"/>
      <c r="O62" s="310"/>
    </row>
    <row r="63" spans="1:15" ht="15" x14ac:dyDescent="0.25">
      <c r="A63" s="310"/>
      <c r="B63" s="310"/>
      <c r="C63" s="310"/>
      <c r="D63" s="310"/>
      <c r="E63" s="310"/>
      <c r="F63" s="310"/>
      <c r="G63" s="310"/>
      <c r="H63" s="310"/>
      <c r="I63" s="310"/>
      <c r="J63" s="310"/>
      <c r="K63" s="310"/>
      <c r="L63" s="310"/>
    </row>
    <row r="64" spans="1:15" ht="15" x14ac:dyDescent="0.25">
      <c r="A64" s="310"/>
      <c r="B64" s="310"/>
      <c r="C64" s="310"/>
      <c r="D64" s="310"/>
      <c r="E64" s="310"/>
      <c r="F64" s="310"/>
      <c r="G64" s="310"/>
      <c r="H64" s="310"/>
      <c r="I64" s="310"/>
      <c r="J64" s="310"/>
      <c r="K64" s="310"/>
      <c r="L64" s="310"/>
      <c r="M64" s="310"/>
      <c r="N64" s="310"/>
      <c r="O64" s="310"/>
    </row>
  </sheetData>
  <mergeCells count="25">
    <mergeCell ref="A53:A59"/>
    <mergeCell ref="B53:B59"/>
    <mergeCell ref="A61:L61"/>
    <mergeCell ref="A62:O62"/>
    <mergeCell ref="A63:L63"/>
    <mergeCell ref="A64:O64"/>
    <mergeCell ref="A32:A38"/>
    <mergeCell ref="B32:B38"/>
    <mergeCell ref="A39:A45"/>
    <mergeCell ref="B39:B45"/>
    <mergeCell ref="A46:A52"/>
    <mergeCell ref="B46:B52"/>
    <mergeCell ref="A11:A17"/>
    <mergeCell ref="B11:B17"/>
    <mergeCell ref="A18:A24"/>
    <mergeCell ref="B18:B24"/>
    <mergeCell ref="A25:A31"/>
    <mergeCell ref="B25:B31"/>
    <mergeCell ref="A1:O1"/>
    <mergeCell ref="A2:A3"/>
    <mergeCell ref="B2:B3"/>
    <mergeCell ref="C2:C3"/>
    <mergeCell ref="D2:O2"/>
    <mergeCell ref="A4:A10"/>
    <mergeCell ref="B4:B1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F5EAF-7F93-4323-BD9E-22689912AB62}">
  <dimension ref="A2:E125"/>
  <sheetViews>
    <sheetView tabSelected="1" topLeftCell="A28" workbookViewId="0">
      <selection activeCell="N30" sqref="N30"/>
    </sheetView>
  </sheetViews>
  <sheetFormatPr defaultRowHeight="15" x14ac:dyDescent="0.25"/>
  <cols>
    <col min="2" max="2" width="3.85546875" customWidth="1"/>
    <col min="3" max="3" width="16.7109375" customWidth="1"/>
    <col min="4" max="4" width="30.7109375" customWidth="1"/>
    <col min="5" max="5" width="8.7109375" customWidth="1"/>
  </cols>
  <sheetData>
    <row r="2" spans="1:5" x14ac:dyDescent="0.25">
      <c r="B2" s="311" t="s">
        <v>248</v>
      </c>
      <c r="C2" s="311"/>
      <c r="D2" s="311"/>
      <c r="E2" s="311"/>
    </row>
    <row r="4" spans="1:5" ht="15" customHeight="1" x14ac:dyDescent="0.25">
      <c r="B4" s="312" t="s">
        <v>0</v>
      </c>
      <c r="C4" s="312" t="s">
        <v>249</v>
      </c>
      <c r="D4" s="312" t="s">
        <v>143</v>
      </c>
      <c r="E4" s="15" t="s">
        <v>250</v>
      </c>
    </row>
    <row r="5" spans="1:5" ht="14.25" customHeight="1" x14ac:dyDescent="0.25">
      <c r="B5" s="312"/>
      <c r="C5" s="312"/>
      <c r="D5" s="312"/>
      <c r="E5" s="269" t="s">
        <v>251</v>
      </c>
    </row>
    <row r="6" spans="1:5" x14ac:dyDescent="0.25">
      <c r="A6" s="313"/>
      <c r="B6" s="314">
        <v>1</v>
      </c>
      <c r="C6" s="315" t="s">
        <v>252</v>
      </c>
      <c r="D6" s="316" t="s">
        <v>206</v>
      </c>
      <c r="E6" s="306">
        <f t="shared" ref="E6" si="0">E7+E8+E9+E10+E11</f>
        <v>0</v>
      </c>
    </row>
    <row r="7" spans="1:5" x14ac:dyDescent="0.25">
      <c r="A7" s="313"/>
      <c r="B7" s="317"/>
      <c r="C7" s="318"/>
      <c r="D7" s="319" t="s">
        <v>208</v>
      </c>
      <c r="E7" s="306"/>
    </row>
    <row r="8" spans="1:5" x14ac:dyDescent="0.25">
      <c r="A8" s="313"/>
      <c r="B8" s="317"/>
      <c r="C8" s="318"/>
      <c r="D8" s="319" t="s">
        <v>28</v>
      </c>
      <c r="E8" s="306"/>
    </row>
    <row r="9" spans="1:5" x14ac:dyDescent="0.25">
      <c r="A9" s="313"/>
      <c r="B9" s="317"/>
      <c r="C9" s="318"/>
      <c r="D9" s="319" t="s">
        <v>182</v>
      </c>
      <c r="E9" s="306"/>
    </row>
    <row r="10" spans="1:5" x14ac:dyDescent="0.25">
      <c r="A10" s="313"/>
      <c r="B10" s="317"/>
      <c r="C10" s="318"/>
      <c r="D10" s="319" t="s">
        <v>209</v>
      </c>
      <c r="E10" s="306"/>
    </row>
    <row r="11" spans="1:5" x14ac:dyDescent="0.25">
      <c r="A11" s="313"/>
      <c r="B11" s="317"/>
      <c r="C11" s="318"/>
      <c r="D11" s="316" t="s">
        <v>210</v>
      </c>
      <c r="E11" s="306"/>
    </row>
    <row r="12" spans="1:5" x14ac:dyDescent="0.25">
      <c r="A12" s="313"/>
      <c r="B12" s="314">
        <v>2</v>
      </c>
      <c r="C12" s="315" t="s">
        <v>253</v>
      </c>
      <c r="D12" s="316" t="s">
        <v>206</v>
      </c>
      <c r="E12" s="306">
        <f t="shared" ref="E12" si="1">E13+E14+E15+E16+E17</f>
        <v>0</v>
      </c>
    </row>
    <row r="13" spans="1:5" x14ac:dyDescent="0.25">
      <c r="A13" s="313"/>
      <c r="B13" s="317"/>
      <c r="C13" s="318"/>
      <c r="D13" s="319" t="s">
        <v>208</v>
      </c>
      <c r="E13" s="306"/>
    </row>
    <row r="14" spans="1:5" x14ac:dyDescent="0.25">
      <c r="A14" s="313"/>
      <c r="B14" s="317"/>
      <c r="C14" s="318"/>
      <c r="D14" s="319" t="s">
        <v>28</v>
      </c>
      <c r="E14" s="306"/>
    </row>
    <row r="15" spans="1:5" x14ac:dyDescent="0.25">
      <c r="A15" s="313"/>
      <c r="B15" s="317"/>
      <c r="C15" s="318"/>
      <c r="D15" s="319" t="s">
        <v>182</v>
      </c>
      <c r="E15" s="306"/>
    </row>
    <row r="16" spans="1:5" x14ac:dyDescent="0.25">
      <c r="A16" s="313"/>
      <c r="B16" s="317"/>
      <c r="C16" s="318"/>
      <c r="D16" s="319" t="s">
        <v>209</v>
      </c>
      <c r="E16" s="306"/>
    </row>
    <row r="17" spans="1:5" x14ac:dyDescent="0.25">
      <c r="A17" s="313"/>
      <c r="B17" s="317"/>
      <c r="C17" s="318"/>
      <c r="D17" s="316" t="s">
        <v>210</v>
      </c>
      <c r="E17" s="306"/>
    </row>
    <row r="18" spans="1:5" x14ac:dyDescent="0.25">
      <c r="A18" s="313"/>
      <c r="B18" s="314">
        <v>3</v>
      </c>
      <c r="C18" s="320" t="s">
        <v>254</v>
      </c>
      <c r="D18" s="316" t="s">
        <v>206</v>
      </c>
      <c r="E18" s="306">
        <f t="shared" ref="E18" si="2">E19+E20+E21+E22+E23</f>
        <v>0</v>
      </c>
    </row>
    <row r="19" spans="1:5" x14ac:dyDescent="0.25">
      <c r="A19" s="313"/>
      <c r="B19" s="317"/>
      <c r="C19" s="320"/>
      <c r="D19" s="319" t="s">
        <v>208</v>
      </c>
      <c r="E19" s="269"/>
    </row>
    <row r="20" spans="1:5" x14ac:dyDescent="0.25">
      <c r="A20" s="313"/>
      <c r="B20" s="317"/>
      <c r="C20" s="320"/>
      <c r="D20" s="319" t="s">
        <v>28</v>
      </c>
      <c r="E20" s="269"/>
    </row>
    <row r="21" spans="1:5" x14ac:dyDescent="0.25">
      <c r="A21" s="313"/>
      <c r="B21" s="317"/>
      <c r="C21" s="320"/>
      <c r="D21" s="319" t="s">
        <v>182</v>
      </c>
      <c r="E21" s="269"/>
    </row>
    <row r="22" spans="1:5" x14ac:dyDescent="0.25">
      <c r="A22" s="313"/>
      <c r="B22" s="317"/>
      <c r="C22" s="320"/>
      <c r="D22" s="319" t="s">
        <v>209</v>
      </c>
      <c r="E22" s="269"/>
    </row>
    <row r="23" spans="1:5" x14ac:dyDescent="0.25">
      <c r="A23" s="313"/>
      <c r="B23" s="317"/>
      <c r="C23" s="320"/>
      <c r="D23" s="316" t="s">
        <v>210</v>
      </c>
      <c r="E23" s="269"/>
    </row>
    <row r="24" spans="1:5" x14ac:dyDescent="0.25">
      <c r="B24" s="314">
        <v>4</v>
      </c>
      <c r="C24" s="320" t="s">
        <v>255</v>
      </c>
      <c r="D24" s="316" t="s">
        <v>206</v>
      </c>
      <c r="E24" s="306">
        <f t="shared" ref="E24" si="3">E25+E26+E27+E28+E29</f>
        <v>0</v>
      </c>
    </row>
    <row r="25" spans="1:5" x14ac:dyDescent="0.25">
      <c r="B25" s="317"/>
      <c r="C25" s="320"/>
      <c r="D25" s="319" t="s">
        <v>208</v>
      </c>
      <c r="E25" s="269"/>
    </row>
    <row r="26" spans="1:5" x14ac:dyDescent="0.25">
      <c r="B26" s="317"/>
      <c r="C26" s="320"/>
      <c r="D26" s="319" t="s">
        <v>28</v>
      </c>
      <c r="E26" s="269"/>
    </row>
    <row r="27" spans="1:5" x14ac:dyDescent="0.25">
      <c r="B27" s="317"/>
      <c r="C27" s="320"/>
      <c r="D27" s="319" t="s">
        <v>182</v>
      </c>
      <c r="E27" s="269"/>
    </row>
    <row r="28" spans="1:5" x14ac:dyDescent="0.25">
      <c r="B28" s="317"/>
      <c r="C28" s="320"/>
      <c r="D28" s="319" t="s">
        <v>209</v>
      </c>
      <c r="E28" s="269"/>
    </row>
    <row r="29" spans="1:5" x14ac:dyDescent="0.25">
      <c r="B29" s="317"/>
      <c r="C29" s="320"/>
      <c r="D29" s="316" t="s">
        <v>210</v>
      </c>
      <c r="E29" s="269"/>
    </row>
    <row r="30" spans="1:5" x14ac:dyDescent="0.25">
      <c r="B30" s="314">
        <v>5</v>
      </c>
      <c r="C30" s="320" t="s">
        <v>256</v>
      </c>
      <c r="D30" s="316" t="s">
        <v>206</v>
      </c>
      <c r="E30" s="306">
        <f t="shared" ref="E30" si="4">E31+E32+E33+E34+E35</f>
        <v>0</v>
      </c>
    </row>
    <row r="31" spans="1:5" x14ac:dyDescent="0.25">
      <c r="B31" s="317"/>
      <c r="C31" s="320"/>
      <c r="D31" s="319" t="s">
        <v>208</v>
      </c>
      <c r="E31" s="269"/>
    </row>
    <row r="32" spans="1:5" x14ac:dyDescent="0.25">
      <c r="B32" s="317"/>
      <c r="C32" s="320"/>
      <c r="D32" s="319" t="s">
        <v>28</v>
      </c>
      <c r="E32" s="269"/>
    </row>
    <row r="33" spans="2:5" x14ac:dyDescent="0.25">
      <c r="B33" s="317"/>
      <c r="C33" s="320"/>
      <c r="D33" s="319" t="s">
        <v>182</v>
      </c>
      <c r="E33" s="269"/>
    </row>
    <row r="34" spans="2:5" x14ac:dyDescent="0.25">
      <c r="B34" s="317"/>
      <c r="C34" s="320"/>
      <c r="D34" s="319" t="s">
        <v>209</v>
      </c>
      <c r="E34" s="269"/>
    </row>
    <row r="35" spans="2:5" x14ac:dyDescent="0.25">
      <c r="B35" s="317"/>
      <c r="C35" s="320"/>
      <c r="D35" s="316" t="s">
        <v>210</v>
      </c>
      <c r="E35" s="269"/>
    </row>
    <row r="36" spans="2:5" x14ac:dyDescent="0.25">
      <c r="B36" s="314">
        <v>6</v>
      </c>
      <c r="C36" s="320" t="s">
        <v>257</v>
      </c>
      <c r="D36" s="316" t="s">
        <v>206</v>
      </c>
      <c r="E36" s="306">
        <f t="shared" ref="E36" si="5">E37+E38+E39+E40+E41</f>
        <v>0</v>
      </c>
    </row>
    <row r="37" spans="2:5" x14ac:dyDescent="0.25">
      <c r="B37" s="317"/>
      <c r="C37" s="320"/>
      <c r="D37" s="319" t="s">
        <v>208</v>
      </c>
      <c r="E37" s="269"/>
    </row>
    <row r="38" spans="2:5" x14ac:dyDescent="0.25">
      <c r="B38" s="317"/>
      <c r="C38" s="320"/>
      <c r="D38" s="319" t="s">
        <v>28</v>
      </c>
      <c r="E38" s="269"/>
    </row>
    <row r="39" spans="2:5" x14ac:dyDescent="0.25">
      <c r="B39" s="317"/>
      <c r="C39" s="320"/>
      <c r="D39" s="319" t="s">
        <v>182</v>
      </c>
      <c r="E39" s="269"/>
    </row>
    <row r="40" spans="2:5" x14ac:dyDescent="0.25">
      <c r="B40" s="317"/>
      <c r="C40" s="320"/>
      <c r="D40" s="319" t="s">
        <v>209</v>
      </c>
      <c r="E40" s="269"/>
    </row>
    <row r="41" spans="2:5" x14ac:dyDescent="0.25">
      <c r="B41" s="317"/>
      <c r="C41" s="320"/>
      <c r="D41" s="316" t="s">
        <v>210</v>
      </c>
      <c r="E41" s="269"/>
    </row>
    <row r="42" spans="2:5" x14ac:dyDescent="0.25">
      <c r="B42" s="314">
        <v>7</v>
      </c>
      <c r="C42" s="320" t="s">
        <v>258</v>
      </c>
      <c r="D42" s="316" t="s">
        <v>206</v>
      </c>
      <c r="E42" s="306">
        <f t="shared" ref="E42" si="6">E43+E44+E45+E46+E47</f>
        <v>0</v>
      </c>
    </row>
    <row r="43" spans="2:5" x14ac:dyDescent="0.25">
      <c r="B43" s="317"/>
      <c r="C43" s="320"/>
      <c r="D43" s="319" t="s">
        <v>208</v>
      </c>
      <c r="E43" s="269"/>
    </row>
    <row r="44" spans="2:5" x14ac:dyDescent="0.25">
      <c r="B44" s="317"/>
      <c r="C44" s="320"/>
      <c r="D44" s="319" t="s">
        <v>28</v>
      </c>
      <c r="E44" s="269"/>
    </row>
    <row r="45" spans="2:5" x14ac:dyDescent="0.25">
      <c r="B45" s="317"/>
      <c r="C45" s="320"/>
      <c r="D45" s="319" t="s">
        <v>182</v>
      </c>
      <c r="E45" s="269"/>
    </row>
    <row r="46" spans="2:5" x14ac:dyDescent="0.25">
      <c r="B46" s="317"/>
      <c r="C46" s="320"/>
      <c r="D46" s="319" t="s">
        <v>209</v>
      </c>
      <c r="E46" s="269"/>
    </row>
    <row r="47" spans="2:5" x14ac:dyDescent="0.25">
      <c r="B47" s="317"/>
      <c r="C47" s="320"/>
      <c r="D47" s="316" t="s">
        <v>210</v>
      </c>
      <c r="E47" s="269"/>
    </row>
    <row r="48" spans="2:5" x14ac:dyDescent="0.25">
      <c r="B48" s="314">
        <v>8</v>
      </c>
      <c r="C48" s="320" t="s">
        <v>259</v>
      </c>
      <c r="D48" s="316" t="s">
        <v>206</v>
      </c>
      <c r="E48" s="306">
        <f t="shared" ref="E48" si="7">E49+E50+E51+E52+E53</f>
        <v>0</v>
      </c>
    </row>
    <row r="49" spans="2:5" x14ac:dyDescent="0.25">
      <c r="B49" s="317"/>
      <c r="C49" s="320"/>
      <c r="D49" s="319" t="s">
        <v>208</v>
      </c>
      <c r="E49" s="269"/>
    </row>
    <row r="50" spans="2:5" x14ac:dyDescent="0.25">
      <c r="B50" s="317"/>
      <c r="C50" s="320"/>
      <c r="D50" s="319" t="s">
        <v>28</v>
      </c>
      <c r="E50" s="269"/>
    </row>
    <row r="51" spans="2:5" x14ac:dyDescent="0.25">
      <c r="B51" s="317"/>
      <c r="C51" s="320"/>
      <c r="D51" s="319" t="s">
        <v>182</v>
      </c>
      <c r="E51" s="269"/>
    </row>
    <row r="52" spans="2:5" x14ac:dyDescent="0.25">
      <c r="B52" s="317"/>
      <c r="C52" s="320"/>
      <c r="D52" s="319" t="s">
        <v>209</v>
      </c>
      <c r="E52" s="269"/>
    </row>
    <row r="53" spans="2:5" x14ac:dyDescent="0.25">
      <c r="B53" s="317"/>
      <c r="C53" s="320"/>
      <c r="D53" s="316" t="s">
        <v>210</v>
      </c>
      <c r="E53" s="269"/>
    </row>
    <row r="54" spans="2:5" x14ac:dyDescent="0.25">
      <c r="B54" s="314">
        <v>9</v>
      </c>
      <c r="C54" s="320" t="s">
        <v>260</v>
      </c>
      <c r="D54" s="316" t="s">
        <v>206</v>
      </c>
      <c r="E54" s="306">
        <f t="shared" ref="E54" si="8">E55+E56+E57+E58+E59</f>
        <v>0</v>
      </c>
    </row>
    <row r="55" spans="2:5" x14ac:dyDescent="0.25">
      <c r="B55" s="317"/>
      <c r="C55" s="320"/>
      <c r="D55" s="319" t="s">
        <v>208</v>
      </c>
      <c r="E55" s="269"/>
    </row>
    <row r="56" spans="2:5" x14ac:dyDescent="0.25">
      <c r="B56" s="317"/>
      <c r="C56" s="320"/>
      <c r="D56" s="319" t="s">
        <v>28</v>
      </c>
      <c r="E56" s="269"/>
    </row>
    <row r="57" spans="2:5" x14ac:dyDescent="0.25">
      <c r="B57" s="317"/>
      <c r="C57" s="320"/>
      <c r="D57" s="319" t="s">
        <v>182</v>
      </c>
      <c r="E57" s="269"/>
    </row>
    <row r="58" spans="2:5" x14ac:dyDescent="0.25">
      <c r="B58" s="317"/>
      <c r="C58" s="320"/>
      <c r="D58" s="319" t="s">
        <v>209</v>
      </c>
      <c r="E58" s="269"/>
    </row>
    <row r="59" spans="2:5" x14ac:dyDescent="0.25">
      <c r="B59" s="317"/>
      <c r="C59" s="320"/>
      <c r="D59" s="316" t="s">
        <v>210</v>
      </c>
      <c r="E59" s="269"/>
    </row>
    <row r="60" spans="2:5" x14ac:dyDescent="0.25">
      <c r="B60" s="314">
        <v>10</v>
      </c>
      <c r="C60" s="320" t="s">
        <v>245</v>
      </c>
      <c r="D60" s="316" t="s">
        <v>206</v>
      </c>
      <c r="E60" s="306">
        <f t="shared" ref="E60" si="9">E61+E62+E63+E64+E65</f>
        <v>0</v>
      </c>
    </row>
    <row r="61" spans="2:5" x14ac:dyDescent="0.25">
      <c r="B61" s="317"/>
      <c r="C61" s="320"/>
      <c r="D61" s="319" t="s">
        <v>208</v>
      </c>
      <c r="E61" s="269"/>
    </row>
    <row r="62" spans="2:5" x14ac:dyDescent="0.25">
      <c r="B62" s="317"/>
      <c r="C62" s="320"/>
      <c r="D62" s="319" t="s">
        <v>28</v>
      </c>
      <c r="E62" s="269"/>
    </row>
    <row r="63" spans="2:5" x14ac:dyDescent="0.25">
      <c r="B63" s="317"/>
      <c r="C63" s="320"/>
      <c r="D63" s="319" t="s">
        <v>182</v>
      </c>
      <c r="E63" s="269"/>
    </row>
    <row r="64" spans="2:5" x14ac:dyDescent="0.25">
      <c r="B64" s="317"/>
      <c r="C64" s="320"/>
      <c r="D64" s="319" t="s">
        <v>209</v>
      </c>
      <c r="E64" s="269"/>
    </row>
    <row r="65" spans="2:5" x14ac:dyDescent="0.25">
      <c r="B65" s="317"/>
      <c r="C65" s="320"/>
      <c r="D65" s="316" t="s">
        <v>210</v>
      </c>
      <c r="E65" s="269"/>
    </row>
    <row r="66" spans="2:5" x14ac:dyDescent="0.25">
      <c r="B66" s="314">
        <v>11</v>
      </c>
      <c r="C66" s="320" t="s">
        <v>261</v>
      </c>
      <c r="D66" s="316" t="s">
        <v>206</v>
      </c>
      <c r="E66" s="306">
        <f t="shared" ref="E66" si="10">E67+E68+E69+E70+E71</f>
        <v>0</v>
      </c>
    </row>
    <row r="67" spans="2:5" x14ac:dyDescent="0.25">
      <c r="B67" s="317"/>
      <c r="C67" s="320"/>
      <c r="D67" s="319" t="s">
        <v>208</v>
      </c>
      <c r="E67" s="269"/>
    </row>
    <row r="68" spans="2:5" x14ac:dyDescent="0.25">
      <c r="B68" s="317"/>
      <c r="C68" s="320"/>
      <c r="D68" s="319" t="s">
        <v>28</v>
      </c>
      <c r="E68" s="269"/>
    </row>
    <row r="69" spans="2:5" x14ac:dyDescent="0.25">
      <c r="B69" s="317"/>
      <c r="C69" s="320"/>
      <c r="D69" s="319" t="s">
        <v>182</v>
      </c>
      <c r="E69" s="269"/>
    </row>
    <row r="70" spans="2:5" x14ac:dyDescent="0.25">
      <c r="B70" s="317"/>
      <c r="C70" s="320"/>
      <c r="D70" s="319" t="s">
        <v>209</v>
      </c>
      <c r="E70" s="269"/>
    </row>
    <row r="71" spans="2:5" x14ac:dyDescent="0.25">
      <c r="B71" s="317"/>
      <c r="C71" s="320"/>
      <c r="D71" s="316" t="s">
        <v>210</v>
      </c>
      <c r="E71" s="269"/>
    </row>
    <row r="72" spans="2:5" x14ac:dyDescent="0.25">
      <c r="B72" s="314">
        <v>12</v>
      </c>
      <c r="C72" s="320" t="s">
        <v>262</v>
      </c>
      <c r="D72" s="316" t="s">
        <v>206</v>
      </c>
      <c r="E72" s="306">
        <f t="shared" ref="E72" si="11">E73+E74+E75+E76+E77</f>
        <v>0</v>
      </c>
    </row>
    <row r="73" spans="2:5" x14ac:dyDescent="0.25">
      <c r="B73" s="317"/>
      <c r="C73" s="320"/>
      <c r="D73" s="319" t="s">
        <v>208</v>
      </c>
      <c r="E73" s="269"/>
    </row>
    <row r="74" spans="2:5" x14ac:dyDescent="0.25">
      <c r="B74" s="317"/>
      <c r="C74" s="320"/>
      <c r="D74" s="319" t="s">
        <v>28</v>
      </c>
      <c r="E74" s="269"/>
    </row>
    <row r="75" spans="2:5" x14ac:dyDescent="0.25">
      <c r="B75" s="317"/>
      <c r="C75" s="320"/>
      <c r="D75" s="319" t="s">
        <v>182</v>
      </c>
      <c r="E75" s="269"/>
    </row>
    <row r="76" spans="2:5" x14ac:dyDescent="0.25">
      <c r="B76" s="317"/>
      <c r="C76" s="320"/>
      <c r="D76" s="319" t="s">
        <v>209</v>
      </c>
      <c r="E76" s="269"/>
    </row>
    <row r="77" spans="2:5" x14ac:dyDescent="0.25">
      <c r="B77" s="317"/>
      <c r="C77" s="320"/>
      <c r="D77" s="316" t="s">
        <v>210</v>
      </c>
      <c r="E77" s="269"/>
    </row>
    <row r="78" spans="2:5" x14ac:dyDescent="0.25">
      <c r="B78" s="314">
        <v>13</v>
      </c>
      <c r="C78" s="320" t="s">
        <v>263</v>
      </c>
      <c r="D78" s="316" t="s">
        <v>206</v>
      </c>
      <c r="E78" s="306">
        <f t="shared" ref="E78" si="12">E79+E80+E81+E82+E83</f>
        <v>0</v>
      </c>
    </row>
    <row r="79" spans="2:5" x14ac:dyDescent="0.25">
      <c r="B79" s="317"/>
      <c r="C79" s="320"/>
      <c r="D79" s="319" t="s">
        <v>208</v>
      </c>
      <c r="E79" s="269"/>
    </row>
    <row r="80" spans="2:5" x14ac:dyDescent="0.25">
      <c r="B80" s="317"/>
      <c r="C80" s="320"/>
      <c r="D80" s="319" t="s">
        <v>28</v>
      </c>
      <c r="E80" s="269"/>
    </row>
    <row r="81" spans="2:5" x14ac:dyDescent="0.25">
      <c r="B81" s="317"/>
      <c r="C81" s="320"/>
      <c r="D81" s="319" t="s">
        <v>182</v>
      </c>
      <c r="E81" s="269"/>
    </row>
    <row r="82" spans="2:5" x14ac:dyDescent="0.25">
      <c r="B82" s="317"/>
      <c r="C82" s="320"/>
      <c r="D82" s="319" t="s">
        <v>209</v>
      </c>
      <c r="E82" s="269"/>
    </row>
    <row r="83" spans="2:5" x14ac:dyDescent="0.25">
      <c r="B83" s="317"/>
      <c r="C83" s="320"/>
      <c r="D83" s="316" t="s">
        <v>210</v>
      </c>
      <c r="E83" s="269"/>
    </row>
    <row r="84" spans="2:5" x14ac:dyDescent="0.25">
      <c r="B84" s="314">
        <v>14</v>
      </c>
      <c r="C84" s="320" t="s">
        <v>264</v>
      </c>
      <c r="D84" s="316" t="s">
        <v>206</v>
      </c>
      <c r="E84" s="306">
        <f t="shared" ref="E84" si="13">E85+E86+E87+E88+E89</f>
        <v>0</v>
      </c>
    </row>
    <row r="85" spans="2:5" x14ac:dyDescent="0.25">
      <c r="B85" s="317"/>
      <c r="C85" s="320"/>
      <c r="D85" s="319" t="s">
        <v>208</v>
      </c>
      <c r="E85" s="269"/>
    </row>
    <row r="86" spans="2:5" x14ac:dyDescent="0.25">
      <c r="B86" s="317"/>
      <c r="C86" s="320"/>
      <c r="D86" s="319" t="s">
        <v>28</v>
      </c>
      <c r="E86" s="269"/>
    </row>
    <row r="87" spans="2:5" x14ac:dyDescent="0.25">
      <c r="B87" s="317"/>
      <c r="C87" s="320"/>
      <c r="D87" s="319" t="s">
        <v>182</v>
      </c>
      <c r="E87" s="269"/>
    </row>
    <row r="88" spans="2:5" x14ac:dyDescent="0.25">
      <c r="B88" s="317"/>
      <c r="C88" s="320"/>
      <c r="D88" s="319" t="s">
        <v>209</v>
      </c>
      <c r="E88" s="269"/>
    </row>
    <row r="89" spans="2:5" x14ac:dyDescent="0.25">
      <c r="B89" s="317"/>
      <c r="C89" s="320"/>
      <c r="D89" s="316" t="s">
        <v>210</v>
      </c>
      <c r="E89" s="269"/>
    </row>
    <row r="90" spans="2:5" x14ac:dyDescent="0.25">
      <c r="B90" s="314">
        <v>15</v>
      </c>
      <c r="C90" s="320" t="s">
        <v>265</v>
      </c>
      <c r="D90" s="316" t="s">
        <v>206</v>
      </c>
      <c r="E90" s="306">
        <f t="shared" ref="E90" si="14">E91+E92+E93+E94+E95</f>
        <v>0</v>
      </c>
    </row>
    <row r="91" spans="2:5" x14ac:dyDescent="0.25">
      <c r="B91" s="317"/>
      <c r="C91" s="320"/>
      <c r="D91" s="319" t="s">
        <v>208</v>
      </c>
      <c r="E91" s="269"/>
    </row>
    <row r="92" spans="2:5" x14ac:dyDescent="0.25">
      <c r="B92" s="317"/>
      <c r="C92" s="320"/>
      <c r="D92" s="319" t="s">
        <v>28</v>
      </c>
      <c r="E92" s="269"/>
    </row>
    <row r="93" spans="2:5" x14ac:dyDescent="0.25">
      <c r="B93" s="317"/>
      <c r="C93" s="320"/>
      <c r="D93" s="319" t="s">
        <v>182</v>
      </c>
      <c r="E93" s="269"/>
    </row>
    <row r="94" spans="2:5" x14ac:dyDescent="0.25">
      <c r="B94" s="317"/>
      <c r="C94" s="320"/>
      <c r="D94" s="319" t="s">
        <v>209</v>
      </c>
      <c r="E94" s="269"/>
    </row>
    <row r="95" spans="2:5" x14ac:dyDescent="0.25">
      <c r="B95" s="317"/>
      <c r="C95" s="320"/>
      <c r="D95" s="316" t="s">
        <v>266</v>
      </c>
      <c r="E95" s="269"/>
    </row>
    <row r="96" spans="2:5" x14ac:dyDescent="0.25">
      <c r="B96" s="314">
        <v>16</v>
      </c>
      <c r="C96" s="320" t="s">
        <v>267</v>
      </c>
      <c r="D96" s="316" t="s">
        <v>206</v>
      </c>
      <c r="E96" s="306">
        <f t="shared" ref="E96" si="15">E97+E98+E99+E100+E101</f>
        <v>0</v>
      </c>
    </row>
    <row r="97" spans="2:5" x14ac:dyDescent="0.25">
      <c r="B97" s="317"/>
      <c r="C97" s="320"/>
      <c r="D97" s="319" t="s">
        <v>208</v>
      </c>
      <c r="E97" s="269"/>
    </row>
    <row r="98" spans="2:5" x14ac:dyDescent="0.25">
      <c r="B98" s="317"/>
      <c r="C98" s="320"/>
      <c r="D98" s="319" t="s">
        <v>28</v>
      </c>
      <c r="E98" s="269"/>
    </row>
    <row r="99" spans="2:5" x14ac:dyDescent="0.25">
      <c r="B99" s="317"/>
      <c r="C99" s="320"/>
      <c r="D99" s="319" t="s">
        <v>182</v>
      </c>
      <c r="E99" s="269"/>
    </row>
    <row r="100" spans="2:5" x14ac:dyDescent="0.25">
      <c r="B100" s="317"/>
      <c r="C100" s="320"/>
      <c r="D100" s="319" t="s">
        <v>209</v>
      </c>
      <c r="E100" s="269"/>
    </row>
    <row r="101" spans="2:5" x14ac:dyDescent="0.25">
      <c r="B101" s="317"/>
      <c r="C101" s="320"/>
      <c r="D101" s="316" t="s">
        <v>268</v>
      </c>
      <c r="E101" s="269"/>
    </row>
    <row r="102" spans="2:5" x14ac:dyDescent="0.25">
      <c r="B102" s="312">
        <v>17</v>
      </c>
      <c r="C102" s="320" t="s">
        <v>269</v>
      </c>
      <c r="D102" s="316" t="s">
        <v>206</v>
      </c>
      <c r="E102" s="306">
        <f t="shared" ref="E102" si="16">E103+E104+E105+E106+E107</f>
        <v>0</v>
      </c>
    </row>
    <row r="103" spans="2:5" x14ac:dyDescent="0.25">
      <c r="B103" s="312"/>
      <c r="C103" s="320"/>
      <c r="D103" s="319" t="s">
        <v>208</v>
      </c>
      <c r="E103" s="269"/>
    </row>
    <row r="104" spans="2:5" x14ac:dyDescent="0.25">
      <c r="B104" s="312"/>
      <c r="C104" s="320"/>
      <c r="D104" s="319" t="s">
        <v>28</v>
      </c>
      <c r="E104" s="269"/>
    </row>
    <row r="105" spans="2:5" x14ac:dyDescent="0.25">
      <c r="B105" s="312"/>
      <c r="C105" s="320"/>
      <c r="D105" s="319" t="s">
        <v>182</v>
      </c>
      <c r="E105" s="269"/>
    </row>
    <row r="106" spans="2:5" x14ac:dyDescent="0.25">
      <c r="B106" s="312"/>
      <c r="C106" s="320"/>
      <c r="D106" s="319" t="s">
        <v>209</v>
      </c>
      <c r="E106" s="269"/>
    </row>
    <row r="107" spans="2:5" x14ac:dyDescent="0.25">
      <c r="B107" s="312"/>
      <c r="C107" s="320"/>
      <c r="D107" s="316" t="s">
        <v>270</v>
      </c>
      <c r="E107" s="269"/>
    </row>
    <row r="108" spans="2:5" x14ac:dyDescent="0.25">
      <c r="B108" s="314">
        <v>18</v>
      </c>
      <c r="C108" s="320" t="s">
        <v>219</v>
      </c>
      <c r="D108" s="316" t="s">
        <v>206</v>
      </c>
      <c r="E108" s="306">
        <f t="shared" ref="E108" si="17">E109+E110+E111+E112+E113</f>
        <v>0</v>
      </c>
    </row>
    <row r="109" spans="2:5" x14ac:dyDescent="0.25">
      <c r="B109" s="317"/>
      <c r="C109" s="320"/>
      <c r="D109" s="319" t="s">
        <v>208</v>
      </c>
      <c r="E109" s="269"/>
    </row>
    <row r="110" spans="2:5" x14ac:dyDescent="0.25">
      <c r="B110" s="317"/>
      <c r="C110" s="320"/>
      <c r="D110" s="319" t="s">
        <v>28</v>
      </c>
      <c r="E110" s="269"/>
    </row>
    <row r="111" spans="2:5" x14ac:dyDescent="0.25">
      <c r="B111" s="317"/>
      <c r="C111" s="320"/>
      <c r="D111" s="319" t="s">
        <v>182</v>
      </c>
      <c r="E111" s="269"/>
    </row>
    <row r="112" spans="2:5" x14ac:dyDescent="0.25">
      <c r="B112" s="317"/>
      <c r="C112" s="320"/>
      <c r="D112" s="319" t="s">
        <v>209</v>
      </c>
      <c r="E112" s="269"/>
    </row>
    <row r="113" spans="2:5" x14ac:dyDescent="0.25">
      <c r="B113" s="317"/>
      <c r="C113" s="320"/>
      <c r="D113" s="316" t="s">
        <v>271</v>
      </c>
      <c r="E113" s="269"/>
    </row>
    <row r="114" spans="2:5" x14ac:dyDescent="0.25">
      <c r="B114" s="312">
        <v>19</v>
      </c>
      <c r="C114" s="320" t="s">
        <v>272</v>
      </c>
      <c r="D114" s="316" t="s">
        <v>206</v>
      </c>
      <c r="E114" s="306">
        <f t="shared" ref="E114" si="18">E115+E116+E117+E118+E119</f>
        <v>0</v>
      </c>
    </row>
    <row r="115" spans="2:5" x14ac:dyDescent="0.25">
      <c r="B115" s="312"/>
      <c r="C115" s="320"/>
      <c r="D115" s="319" t="s">
        <v>208</v>
      </c>
      <c r="E115" s="269"/>
    </row>
    <row r="116" spans="2:5" x14ac:dyDescent="0.25">
      <c r="B116" s="312"/>
      <c r="C116" s="320"/>
      <c r="D116" s="319" t="s">
        <v>28</v>
      </c>
      <c r="E116" s="269"/>
    </row>
    <row r="117" spans="2:5" x14ac:dyDescent="0.25">
      <c r="B117" s="312"/>
      <c r="C117" s="320"/>
      <c r="D117" s="319" t="s">
        <v>182</v>
      </c>
      <c r="E117" s="269"/>
    </row>
    <row r="118" spans="2:5" x14ac:dyDescent="0.25">
      <c r="B118" s="312"/>
      <c r="C118" s="320"/>
      <c r="D118" s="319" t="s">
        <v>209</v>
      </c>
      <c r="E118" s="269"/>
    </row>
    <row r="119" spans="2:5" x14ac:dyDescent="0.25">
      <c r="B119" s="312"/>
      <c r="C119" s="320"/>
      <c r="D119" s="316" t="s">
        <v>273</v>
      </c>
      <c r="E119" s="269"/>
    </row>
    <row r="120" spans="2:5" x14ac:dyDescent="0.25">
      <c r="B120" s="312">
        <v>20</v>
      </c>
      <c r="C120" s="320" t="s">
        <v>274</v>
      </c>
      <c r="D120" s="316" t="s">
        <v>206</v>
      </c>
      <c r="E120" s="306">
        <f t="shared" ref="E120" si="19">E121+E122+E123+E124+E125</f>
        <v>0</v>
      </c>
    </row>
    <row r="121" spans="2:5" x14ac:dyDescent="0.25">
      <c r="B121" s="312"/>
      <c r="C121" s="320"/>
      <c r="D121" s="319" t="s">
        <v>208</v>
      </c>
      <c r="E121" s="269"/>
    </row>
    <row r="122" spans="2:5" x14ac:dyDescent="0.25">
      <c r="B122" s="312"/>
      <c r="C122" s="320"/>
      <c r="D122" s="319" t="s">
        <v>28</v>
      </c>
      <c r="E122" s="269"/>
    </row>
    <row r="123" spans="2:5" x14ac:dyDescent="0.25">
      <c r="B123" s="312"/>
      <c r="C123" s="320"/>
      <c r="D123" s="319" t="s">
        <v>182</v>
      </c>
      <c r="E123" s="269"/>
    </row>
    <row r="124" spans="2:5" x14ac:dyDescent="0.25">
      <c r="B124" s="312"/>
      <c r="C124" s="320"/>
      <c r="D124" s="319" t="s">
        <v>209</v>
      </c>
      <c r="E124" s="269"/>
    </row>
    <row r="125" spans="2:5" x14ac:dyDescent="0.25">
      <c r="B125" s="312"/>
      <c r="C125" s="320"/>
      <c r="D125" s="316" t="s">
        <v>275</v>
      </c>
      <c r="E125" s="269"/>
    </row>
  </sheetData>
  <mergeCells count="44">
    <mergeCell ref="B120:B125"/>
    <mergeCell ref="C120:C125"/>
    <mergeCell ref="B102:B107"/>
    <mergeCell ref="C102:C107"/>
    <mergeCell ref="B108:B113"/>
    <mergeCell ref="C108:C113"/>
    <mergeCell ref="B114:B119"/>
    <mergeCell ref="C114:C119"/>
    <mergeCell ref="B84:B89"/>
    <mergeCell ref="C84:C89"/>
    <mergeCell ref="B90:B95"/>
    <mergeCell ref="C90:C95"/>
    <mergeCell ref="B96:B101"/>
    <mergeCell ref="C96:C101"/>
    <mergeCell ref="B66:B71"/>
    <mergeCell ref="C66:C71"/>
    <mergeCell ref="B72:B77"/>
    <mergeCell ref="C72:C77"/>
    <mergeCell ref="B78:B83"/>
    <mergeCell ref="C78:C83"/>
    <mergeCell ref="B48:B53"/>
    <mergeCell ref="C48:C53"/>
    <mergeCell ref="B54:B59"/>
    <mergeCell ref="C54:C59"/>
    <mergeCell ref="B60:B65"/>
    <mergeCell ref="C60:C65"/>
    <mergeCell ref="B30:B35"/>
    <mergeCell ref="C30:C35"/>
    <mergeCell ref="B36:B41"/>
    <mergeCell ref="C36:C41"/>
    <mergeCell ref="B42:B47"/>
    <mergeCell ref="C42:C47"/>
    <mergeCell ref="B12:B17"/>
    <mergeCell ref="C12:C17"/>
    <mergeCell ref="B18:B23"/>
    <mergeCell ref="C18:C23"/>
    <mergeCell ref="B24:B29"/>
    <mergeCell ref="C24:C29"/>
    <mergeCell ref="B2:E2"/>
    <mergeCell ref="B4:B5"/>
    <mergeCell ref="C4:C5"/>
    <mergeCell ref="D4:D5"/>
    <mergeCell ref="B6:B11"/>
    <mergeCell ref="C6: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0927A-6B6C-4532-9752-7BF7269BECDB}">
  <dimension ref="A1:E30"/>
  <sheetViews>
    <sheetView workbookViewId="0">
      <selection activeCell="H22" sqref="H22"/>
    </sheetView>
  </sheetViews>
  <sheetFormatPr defaultRowHeight="15" x14ac:dyDescent="0.25"/>
  <cols>
    <col min="1" max="1" width="4.42578125" customWidth="1"/>
    <col min="2" max="2" width="15.5703125" customWidth="1"/>
    <col min="3" max="3" width="12.5703125" customWidth="1"/>
    <col min="4" max="4" width="21.42578125" customWidth="1"/>
    <col min="5" max="5" width="27.140625" customWidth="1"/>
    <col min="9" max="9" width="12.42578125" customWidth="1"/>
  </cols>
  <sheetData>
    <row r="1" spans="1:5" ht="24" customHeight="1" x14ac:dyDescent="0.25">
      <c r="A1" s="1"/>
      <c r="B1" s="62" t="s">
        <v>33</v>
      </c>
      <c r="C1" s="62"/>
      <c r="D1" s="62"/>
      <c r="E1" s="62"/>
    </row>
    <row r="2" spans="1:5" ht="41.25" customHeight="1" x14ac:dyDescent="0.25">
      <c r="A2" s="4" t="s">
        <v>0</v>
      </c>
      <c r="B2" s="5" t="s">
        <v>31</v>
      </c>
      <c r="C2" s="64" t="s">
        <v>2</v>
      </c>
      <c r="D2" s="65"/>
      <c r="E2" s="9" t="s">
        <v>50</v>
      </c>
    </row>
    <row r="3" spans="1:5" ht="18.75" customHeight="1" x14ac:dyDescent="0.25">
      <c r="A3" s="51">
        <v>1</v>
      </c>
      <c r="B3" s="57" t="s">
        <v>25</v>
      </c>
      <c r="C3" s="60" t="s">
        <v>27</v>
      </c>
      <c r="D3" s="60"/>
      <c r="E3" s="10">
        <v>223</v>
      </c>
    </row>
    <row r="4" spans="1:5" ht="15" customHeight="1" x14ac:dyDescent="0.25">
      <c r="A4" s="51"/>
      <c r="B4" s="57"/>
      <c r="C4" s="56" t="s">
        <v>12</v>
      </c>
      <c r="D4" s="3" t="s">
        <v>13</v>
      </c>
      <c r="E4" s="8">
        <v>10</v>
      </c>
    </row>
    <row r="5" spans="1:5" x14ac:dyDescent="0.25">
      <c r="A5" s="51"/>
      <c r="B5" s="57"/>
      <c r="C5" s="56"/>
      <c r="D5" s="3" t="s">
        <v>14</v>
      </c>
      <c r="E5" s="8">
        <v>8</v>
      </c>
    </row>
    <row r="6" spans="1:5" x14ac:dyDescent="0.25">
      <c r="A6" s="51"/>
      <c r="B6" s="57"/>
      <c r="C6" s="56"/>
      <c r="D6" s="3" t="s">
        <v>15</v>
      </c>
      <c r="E6" s="8">
        <v>5</v>
      </c>
    </row>
    <row r="7" spans="1:5" x14ac:dyDescent="0.25">
      <c r="A7" s="51"/>
      <c r="B7" s="57"/>
      <c r="C7" s="56"/>
      <c r="D7" s="3" t="s">
        <v>28</v>
      </c>
      <c r="E7" s="8">
        <v>20</v>
      </c>
    </row>
    <row r="8" spans="1:5" x14ac:dyDescent="0.25">
      <c r="A8" s="51"/>
      <c r="B8" s="57"/>
      <c r="C8" s="56"/>
      <c r="D8" s="3" t="s">
        <v>29</v>
      </c>
      <c r="E8" s="8">
        <v>80</v>
      </c>
    </row>
    <row r="9" spans="1:5" x14ac:dyDescent="0.25">
      <c r="A9" s="51"/>
      <c r="B9" s="57"/>
      <c r="C9" s="56"/>
      <c r="D9" s="3" t="s">
        <v>30</v>
      </c>
      <c r="E9" s="8">
        <v>100</v>
      </c>
    </row>
    <row r="10" spans="1:5" ht="18" customHeight="1" x14ac:dyDescent="0.25">
      <c r="A10" s="51">
        <v>2</v>
      </c>
      <c r="B10" s="57" t="s">
        <v>26</v>
      </c>
      <c r="C10" s="60" t="s">
        <v>27</v>
      </c>
      <c r="D10" s="60"/>
      <c r="E10" s="10">
        <v>95</v>
      </c>
    </row>
    <row r="11" spans="1:5" x14ac:dyDescent="0.25">
      <c r="A11" s="51"/>
      <c r="B11" s="57"/>
      <c r="C11" s="56" t="s">
        <v>12</v>
      </c>
      <c r="D11" s="3" t="s">
        <v>13</v>
      </c>
      <c r="E11" s="8">
        <v>15</v>
      </c>
    </row>
    <row r="12" spans="1:5" x14ac:dyDescent="0.25">
      <c r="A12" s="51"/>
      <c r="B12" s="57"/>
      <c r="C12" s="56"/>
      <c r="D12" s="3" t="s">
        <v>14</v>
      </c>
      <c r="E12" s="8">
        <v>10</v>
      </c>
    </row>
    <row r="13" spans="1:5" x14ac:dyDescent="0.25">
      <c r="A13" s="51"/>
      <c r="B13" s="57"/>
      <c r="C13" s="56"/>
      <c r="D13" s="3" t="s">
        <v>15</v>
      </c>
      <c r="E13" s="8">
        <v>25</v>
      </c>
    </row>
    <row r="14" spans="1:5" x14ac:dyDescent="0.25">
      <c r="A14" s="51"/>
      <c r="B14" s="57"/>
      <c r="C14" s="56"/>
      <c r="D14" s="3" t="s">
        <v>28</v>
      </c>
      <c r="E14" s="8">
        <v>45</v>
      </c>
    </row>
    <row r="15" spans="1:5" x14ac:dyDescent="0.25">
      <c r="A15" s="51"/>
      <c r="B15" s="57"/>
      <c r="C15" s="56"/>
      <c r="D15" s="3" t="s">
        <v>29</v>
      </c>
      <c r="E15" s="8"/>
    </row>
    <row r="16" spans="1:5" x14ac:dyDescent="0.25">
      <c r="A16" s="51"/>
      <c r="B16" s="57"/>
      <c r="C16" s="56"/>
      <c r="D16" s="3" t="s">
        <v>30</v>
      </c>
      <c r="E16" s="8"/>
    </row>
    <row r="17" spans="1:5" ht="21" customHeight="1" x14ac:dyDescent="0.25">
      <c r="A17" s="51">
        <v>3</v>
      </c>
      <c r="B17" s="57" t="s">
        <v>38</v>
      </c>
      <c r="C17" s="60" t="s">
        <v>27</v>
      </c>
      <c r="D17" s="60"/>
      <c r="E17" s="11">
        <v>125</v>
      </c>
    </row>
    <row r="18" spans="1:5" x14ac:dyDescent="0.25">
      <c r="A18" s="51"/>
      <c r="B18" s="57"/>
      <c r="C18" s="56" t="s">
        <v>12</v>
      </c>
      <c r="D18" s="3" t="s">
        <v>13</v>
      </c>
      <c r="E18" s="8">
        <v>110</v>
      </c>
    </row>
    <row r="19" spans="1:5" x14ac:dyDescent="0.25">
      <c r="A19" s="51"/>
      <c r="B19" s="57"/>
      <c r="C19" s="56"/>
      <c r="D19" s="3" t="s">
        <v>14</v>
      </c>
      <c r="E19" s="8">
        <v>5</v>
      </c>
    </row>
    <row r="20" spans="1:5" x14ac:dyDescent="0.25">
      <c r="A20" s="51"/>
      <c r="B20" s="57"/>
      <c r="C20" s="56"/>
      <c r="D20" s="3" t="s">
        <v>15</v>
      </c>
      <c r="E20" s="8">
        <v>10</v>
      </c>
    </row>
    <row r="21" spans="1:5" x14ac:dyDescent="0.25">
      <c r="A21" s="51"/>
      <c r="B21" s="57"/>
      <c r="C21" s="56"/>
      <c r="D21" s="3" t="s">
        <v>28</v>
      </c>
      <c r="E21" s="8"/>
    </row>
    <row r="22" spans="1:5" x14ac:dyDescent="0.25">
      <c r="A22" s="51"/>
      <c r="B22" s="57"/>
      <c r="C22" s="56"/>
      <c r="D22" s="3" t="s">
        <v>29</v>
      </c>
      <c r="E22" s="8"/>
    </row>
    <row r="23" spans="1:5" x14ac:dyDescent="0.25">
      <c r="A23" s="51"/>
      <c r="B23" s="57"/>
      <c r="C23" s="56"/>
      <c r="D23" s="3" t="s">
        <v>30</v>
      </c>
      <c r="E23" s="8"/>
    </row>
    <row r="24" spans="1:5" ht="21" customHeight="1" x14ac:dyDescent="0.25">
      <c r="A24" s="51">
        <v>4</v>
      </c>
      <c r="B24" s="57" t="s">
        <v>32</v>
      </c>
      <c r="C24" s="60" t="s">
        <v>27</v>
      </c>
      <c r="D24" s="60"/>
      <c r="E24" s="11">
        <v>30</v>
      </c>
    </row>
    <row r="25" spans="1:5" x14ac:dyDescent="0.25">
      <c r="A25" s="51"/>
      <c r="B25" s="57"/>
      <c r="C25" s="56" t="s">
        <v>12</v>
      </c>
      <c r="D25" s="3" t="s">
        <v>13</v>
      </c>
      <c r="E25" s="8">
        <v>30</v>
      </c>
    </row>
    <row r="26" spans="1:5" x14ac:dyDescent="0.25">
      <c r="A26" s="51"/>
      <c r="B26" s="57"/>
      <c r="C26" s="56"/>
      <c r="D26" s="3" t="s">
        <v>14</v>
      </c>
      <c r="E26" s="8"/>
    </row>
    <row r="27" spans="1:5" x14ac:dyDescent="0.25">
      <c r="A27" s="51"/>
      <c r="B27" s="57"/>
      <c r="C27" s="56"/>
      <c r="D27" s="3" t="s">
        <v>15</v>
      </c>
      <c r="E27" s="8"/>
    </row>
    <row r="28" spans="1:5" x14ac:dyDescent="0.25">
      <c r="A28" s="51"/>
      <c r="B28" s="57"/>
      <c r="C28" s="56"/>
      <c r="D28" s="3" t="s">
        <v>28</v>
      </c>
      <c r="E28" s="8"/>
    </row>
    <row r="29" spans="1:5" x14ac:dyDescent="0.25">
      <c r="A29" s="51"/>
      <c r="B29" s="57"/>
      <c r="C29" s="56"/>
      <c r="D29" s="3" t="s">
        <v>29</v>
      </c>
      <c r="E29" s="8"/>
    </row>
    <row r="30" spans="1:5" x14ac:dyDescent="0.25">
      <c r="A30" s="51"/>
      <c r="B30" s="57"/>
      <c r="C30" s="56"/>
      <c r="D30" s="3" t="s">
        <v>30</v>
      </c>
      <c r="E30" s="8"/>
    </row>
  </sheetData>
  <mergeCells count="18">
    <mergeCell ref="A24:A30"/>
    <mergeCell ref="B24:B30"/>
    <mergeCell ref="C24:D24"/>
    <mergeCell ref="C25:C30"/>
    <mergeCell ref="A17:A23"/>
    <mergeCell ref="B17:B23"/>
    <mergeCell ref="C17:D17"/>
    <mergeCell ref="C18:C23"/>
    <mergeCell ref="C2:D2"/>
    <mergeCell ref="B1:E1"/>
    <mergeCell ref="A10:A16"/>
    <mergeCell ref="B10:B16"/>
    <mergeCell ref="C10:D10"/>
    <mergeCell ref="C11:C16"/>
    <mergeCell ref="A3:A9"/>
    <mergeCell ref="B3:B9"/>
    <mergeCell ref="C3:D3"/>
    <mergeCell ref="C4:C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02B54-7B90-4F1C-8AC5-EE8B4682838C}">
  <dimension ref="A2:W33"/>
  <sheetViews>
    <sheetView workbookViewId="0">
      <selection activeCell="T26" sqref="T26"/>
    </sheetView>
  </sheetViews>
  <sheetFormatPr defaultRowHeight="14.25" x14ac:dyDescent="0.25"/>
  <cols>
    <col min="1" max="1" width="3.5703125" style="17" customWidth="1"/>
    <col min="2" max="2" width="4.140625" style="17" customWidth="1"/>
    <col min="3" max="3" width="4.42578125" style="17" customWidth="1"/>
    <col min="4" max="4" width="12.85546875" style="17" customWidth="1"/>
    <col min="5" max="5" width="3.85546875" style="17" bestFit="1" customWidth="1"/>
    <col min="6" max="11" width="4.7109375" style="17" customWidth="1"/>
    <col min="12" max="12" width="5.7109375" style="17" customWidth="1"/>
    <col min="13" max="18" width="4.7109375" style="17" customWidth="1"/>
    <col min="19" max="19" width="8" style="17" customWidth="1"/>
    <col min="20" max="256" width="9.140625" style="17"/>
    <col min="257" max="257" width="3.5703125" style="17" customWidth="1"/>
    <col min="258" max="258" width="4.140625" style="17" customWidth="1"/>
    <col min="259" max="259" width="4.42578125" style="17" customWidth="1"/>
    <col min="260" max="260" width="12.85546875" style="17" customWidth="1"/>
    <col min="261" max="261" width="3.85546875" style="17" bestFit="1" customWidth="1"/>
    <col min="262" max="267" width="4.7109375" style="17" customWidth="1"/>
    <col min="268" max="268" width="5.7109375" style="17" customWidth="1"/>
    <col min="269" max="274" width="4.7109375" style="17" customWidth="1"/>
    <col min="275" max="275" width="8" style="17" customWidth="1"/>
    <col min="276" max="512" width="9.140625" style="17"/>
    <col min="513" max="513" width="3.5703125" style="17" customWidth="1"/>
    <col min="514" max="514" width="4.140625" style="17" customWidth="1"/>
    <col min="515" max="515" width="4.42578125" style="17" customWidth="1"/>
    <col min="516" max="516" width="12.85546875" style="17" customWidth="1"/>
    <col min="517" max="517" width="3.85546875" style="17" bestFit="1" customWidth="1"/>
    <col min="518" max="523" width="4.7109375" style="17" customWidth="1"/>
    <col min="524" max="524" width="5.7109375" style="17" customWidth="1"/>
    <col min="525" max="530" width="4.7109375" style="17" customWidth="1"/>
    <col min="531" max="531" width="8" style="17" customWidth="1"/>
    <col min="532" max="768" width="9.140625" style="17"/>
    <col min="769" max="769" width="3.5703125" style="17" customWidth="1"/>
    <col min="770" max="770" width="4.140625" style="17" customWidth="1"/>
    <col min="771" max="771" width="4.42578125" style="17" customWidth="1"/>
    <col min="772" max="772" width="12.85546875" style="17" customWidth="1"/>
    <col min="773" max="773" width="3.85546875" style="17" bestFit="1" customWidth="1"/>
    <col min="774" max="779" width="4.7109375" style="17" customWidth="1"/>
    <col min="780" max="780" width="5.7109375" style="17" customWidth="1"/>
    <col min="781" max="786" width="4.7109375" style="17" customWidth="1"/>
    <col min="787" max="787" width="8" style="17" customWidth="1"/>
    <col min="788" max="1024" width="9.140625" style="17"/>
    <col min="1025" max="1025" width="3.5703125" style="17" customWidth="1"/>
    <col min="1026" max="1026" width="4.140625" style="17" customWidth="1"/>
    <col min="1027" max="1027" width="4.42578125" style="17" customWidth="1"/>
    <col min="1028" max="1028" width="12.85546875" style="17" customWidth="1"/>
    <col min="1029" max="1029" width="3.85546875" style="17" bestFit="1" customWidth="1"/>
    <col min="1030" max="1035" width="4.7109375" style="17" customWidth="1"/>
    <col min="1036" max="1036" width="5.7109375" style="17" customWidth="1"/>
    <col min="1037" max="1042" width="4.7109375" style="17" customWidth="1"/>
    <col min="1043" max="1043" width="8" style="17" customWidth="1"/>
    <col min="1044" max="1280" width="9.140625" style="17"/>
    <col min="1281" max="1281" width="3.5703125" style="17" customWidth="1"/>
    <col min="1282" max="1282" width="4.140625" style="17" customWidth="1"/>
    <col min="1283" max="1283" width="4.42578125" style="17" customWidth="1"/>
    <col min="1284" max="1284" width="12.85546875" style="17" customWidth="1"/>
    <col min="1285" max="1285" width="3.85546875" style="17" bestFit="1" customWidth="1"/>
    <col min="1286" max="1291" width="4.7109375" style="17" customWidth="1"/>
    <col min="1292" max="1292" width="5.7109375" style="17" customWidth="1"/>
    <col min="1293" max="1298" width="4.7109375" style="17" customWidth="1"/>
    <col min="1299" max="1299" width="8" style="17" customWidth="1"/>
    <col min="1300" max="1536" width="9.140625" style="17"/>
    <col min="1537" max="1537" width="3.5703125" style="17" customWidth="1"/>
    <col min="1538" max="1538" width="4.140625" style="17" customWidth="1"/>
    <col min="1539" max="1539" width="4.42578125" style="17" customWidth="1"/>
    <col min="1540" max="1540" width="12.85546875" style="17" customWidth="1"/>
    <col min="1541" max="1541" width="3.85546875" style="17" bestFit="1" customWidth="1"/>
    <col min="1542" max="1547" width="4.7109375" style="17" customWidth="1"/>
    <col min="1548" max="1548" width="5.7109375" style="17" customWidth="1"/>
    <col min="1549" max="1554" width="4.7109375" style="17" customWidth="1"/>
    <col min="1555" max="1555" width="8" style="17" customWidth="1"/>
    <col min="1556" max="1792" width="9.140625" style="17"/>
    <col min="1793" max="1793" width="3.5703125" style="17" customWidth="1"/>
    <col min="1794" max="1794" width="4.140625" style="17" customWidth="1"/>
    <col min="1795" max="1795" width="4.42578125" style="17" customWidth="1"/>
    <col min="1796" max="1796" width="12.85546875" style="17" customWidth="1"/>
    <col min="1797" max="1797" width="3.85546875" style="17" bestFit="1" customWidth="1"/>
    <col min="1798" max="1803" width="4.7109375" style="17" customWidth="1"/>
    <col min="1804" max="1804" width="5.7109375" style="17" customWidth="1"/>
    <col min="1805" max="1810" width="4.7109375" style="17" customWidth="1"/>
    <col min="1811" max="1811" width="8" style="17" customWidth="1"/>
    <col min="1812" max="2048" width="9.140625" style="17"/>
    <col min="2049" max="2049" width="3.5703125" style="17" customWidth="1"/>
    <col min="2050" max="2050" width="4.140625" style="17" customWidth="1"/>
    <col min="2051" max="2051" width="4.42578125" style="17" customWidth="1"/>
    <col min="2052" max="2052" width="12.85546875" style="17" customWidth="1"/>
    <col min="2053" max="2053" width="3.85546875" style="17" bestFit="1" customWidth="1"/>
    <col min="2054" max="2059" width="4.7109375" style="17" customWidth="1"/>
    <col min="2060" max="2060" width="5.7109375" style="17" customWidth="1"/>
    <col min="2061" max="2066" width="4.7109375" style="17" customWidth="1"/>
    <col min="2067" max="2067" width="8" style="17" customWidth="1"/>
    <col min="2068" max="2304" width="9.140625" style="17"/>
    <col min="2305" max="2305" width="3.5703125" style="17" customWidth="1"/>
    <col min="2306" max="2306" width="4.140625" style="17" customWidth="1"/>
    <col min="2307" max="2307" width="4.42578125" style="17" customWidth="1"/>
    <col min="2308" max="2308" width="12.85546875" style="17" customWidth="1"/>
    <col min="2309" max="2309" width="3.85546875" style="17" bestFit="1" customWidth="1"/>
    <col min="2310" max="2315" width="4.7109375" style="17" customWidth="1"/>
    <col min="2316" max="2316" width="5.7109375" style="17" customWidth="1"/>
    <col min="2317" max="2322" width="4.7109375" style="17" customWidth="1"/>
    <col min="2323" max="2323" width="8" style="17" customWidth="1"/>
    <col min="2324" max="2560" width="9.140625" style="17"/>
    <col min="2561" max="2561" width="3.5703125" style="17" customWidth="1"/>
    <col min="2562" max="2562" width="4.140625" style="17" customWidth="1"/>
    <col min="2563" max="2563" width="4.42578125" style="17" customWidth="1"/>
    <col min="2564" max="2564" width="12.85546875" style="17" customWidth="1"/>
    <col min="2565" max="2565" width="3.85546875" style="17" bestFit="1" customWidth="1"/>
    <col min="2566" max="2571" width="4.7109375" style="17" customWidth="1"/>
    <col min="2572" max="2572" width="5.7109375" style="17" customWidth="1"/>
    <col min="2573" max="2578" width="4.7109375" style="17" customWidth="1"/>
    <col min="2579" max="2579" width="8" style="17" customWidth="1"/>
    <col min="2580" max="2816" width="9.140625" style="17"/>
    <col min="2817" max="2817" width="3.5703125" style="17" customWidth="1"/>
    <col min="2818" max="2818" width="4.140625" style="17" customWidth="1"/>
    <col min="2819" max="2819" width="4.42578125" style="17" customWidth="1"/>
    <col min="2820" max="2820" width="12.85546875" style="17" customWidth="1"/>
    <col min="2821" max="2821" width="3.85546875" style="17" bestFit="1" customWidth="1"/>
    <col min="2822" max="2827" width="4.7109375" style="17" customWidth="1"/>
    <col min="2828" max="2828" width="5.7109375" style="17" customWidth="1"/>
    <col min="2829" max="2834" width="4.7109375" style="17" customWidth="1"/>
    <col min="2835" max="2835" width="8" style="17" customWidth="1"/>
    <col min="2836" max="3072" width="9.140625" style="17"/>
    <col min="3073" max="3073" width="3.5703125" style="17" customWidth="1"/>
    <col min="3074" max="3074" width="4.140625" style="17" customWidth="1"/>
    <col min="3075" max="3075" width="4.42578125" style="17" customWidth="1"/>
    <col min="3076" max="3076" width="12.85546875" style="17" customWidth="1"/>
    <col min="3077" max="3077" width="3.85546875" style="17" bestFit="1" customWidth="1"/>
    <col min="3078" max="3083" width="4.7109375" style="17" customWidth="1"/>
    <col min="3084" max="3084" width="5.7109375" style="17" customWidth="1"/>
    <col min="3085" max="3090" width="4.7109375" style="17" customWidth="1"/>
    <col min="3091" max="3091" width="8" style="17" customWidth="1"/>
    <col min="3092" max="3328" width="9.140625" style="17"/>
    <col min="3329" max="3329" width="3.5703125" style="17" customWidth="1"/>
    <col min="3330" max="3330" width="4.140625" style="17" customWidth="1"/>
    <col min="3331" max="3331" width="4.42578125" style="17" customWidth="1"/>
    <col min="3332" max="3332" width="12.85546875" style="17" customWidth="1"/>
    <col min="3333" max="3333" width="3.85546875" style="17" bestFit="1" customWidth="1"/>
    <col min="3334" max="3339" width="4.7109375" style="17" customWidth="1"/>
    <col min="3340" max="3340" width="5.7109375" style="17" customWidth="1"/>
    <col min="3341" max="3346" width="4.7109375" style="17" customWidth="1"/>
    <col min="3347" max="3347" width="8" style="17" customWidth="1"/>
    <col min="3348" max="3584" width="9.140625" style="17"/>
    <col min="3585" max="3585" width="3.5703125" style="17" customWidth="1"/>
    <col min="3586" max="3586" width="4.140625" style="17" customWidth="1"/>
    <col min="3587" max="3587" width="4.42578125" style="17" customWidth="1"/>
    <col min="3588" max="3588" width="12.85546875" style="17" customWidth="1"/>
    <col min="3589" max="3589" width="3.85546875" style="17" bestFit="1" customWidth="1"/>
    <col min="3590" max="3595" width="4.7109375" style="17" customWidth="1"/>
    <col min="3596" max="3596" width="5.7109375" style="17" customWidth="1"/>
    <col min="3597" max="3602" width="4.7109375" style="17" customWidth="1"/>
    <col min="3603" max="3603" width="8" style="17" customWidth="1"/>
    <col min="3604" max="3840" width="9.140625" style="17"/>
    <col min="3841" max="3841" width="3.5703125" style="17" customWidth="1"/>
    <col min="3842" max="3842" width="4.140625" style="17" customWidth="1"/>
    <col min="3843" max="3843" width="4.42578125" style="17" customWidth="1"/>
    <col min="3844" max="3844" width="12.85546875" style="17" customWidth="1"/>
    <col min="3845" max="3845" width="3.85546875" style="17" bestFit="1" customWidth="1"/>
    <col min="3846" max="3851" width="4.7109375" style="17" customWidth="1"/>
    <col min="3852" max="3852" width="5.7109375" style="17" customWidth="1"/>
    <col min="3853" max="3858" width="4.7109375" style="17" customWidth="1"/>
    <col min="3859" max="3859" width="8" style="17" customWidth="1"/>
    <col min="3860" max="4096" width="9.140625" style="17"/>
    <col min="4097" max="4097" width="3.5703125" style="17" customWidth="1"/>
    <col min="4098" max="4098" width="4.140625" style="17" customWidth="1"/>
    <col min="4099" max="4099" width="4.42578125" style="17" customWidth="1"/>
    <col min="4100" max="4100" width="12.85546875" style="17" customWidth="1"/>
    <col min="4101" max="4101" width="3.85546875" style="17" bestFit="1" customWidth="1"/>
    <col min="4102" max="4107" width="4.7109375" style="17" customWidth="1"/>
    <col min="4108" max="4108" width="5.7109375" style="17" customWidth="1"/>
    <col min="4109" max="4114" width="4.7109375" style="17" customWidth="1"/>
    <col min="4115" max="4115" width="8" style="17" customWidth="1"/>
    <col min="4116" max="4352" width="9.140625" style="17"/>
    <col min="4353" max="4353" width="3.5703125" style="17" customWidth="1"/>
    <col min="4354" max="4354" width="4.140625" style="17" customWidth="1"/>
    <col min="4355" max="4355" width="4.42578125" style="17" customWidth="1"/>
    <col min="4356" max="4356" width="12.85546875" style="17" customWidth="1"/>
    <col min="4357" max="4357" width="3.85546875" style="17" bestFit="1" customWidth="1"/>
    <col min="4358" max="4363" width="4.7109375" style="17" customWidth="1"/>
    <col min="4364" max="4364" width="5.7109375" style="17" customWidth="1"/>
    <col min="4365" max="4370" width="4.7109375" style="17" customWidth="1"/>
    <col min="4371" max="4371" width="8" style="17" customWidth="1"/>
    <col min="4372" max="4608" width="9.140625" style="17"/>
    <col min="4609" max="4609" width="3.5703125" style="17" customWidth="1"/>
    <col min="4610" max="4610" width="4.140625" style="17" customWidth="1"/>
    <col min="4611" max="4611" width="4.42578125" style="17" customWidth="1"/>
    <col min="4612" max="4612" width="12.85546875" style="17" customWidth="1"/>
    <col min="4613" max="4613" width="3.85546875" style="17" bestFit="1" customWidth="1"/>
    <col min="4614" max="4619" width="4.7109375" style="17" customWidth="1"/>
    <col min="4620" max="4620" width="5.7109375" style="17" customWidth="1"/>
    <col min="4621" max="4626" width="4.7109375" style="17" customWidth="1"/>
    <col min="4627" max="4627" width="8" style="17" customWidth="1"/>
    <col min="4628" max="4864" width="9.140625" style="17"/>
    <col min="4865" max="4865" width="3.5703125" style="17" customWidth="1"/>
    <col min="4866" max="4866" width="4.140625" style="17" customWidth="1"/>
    <col min="4867" max="4867" width="4.42578125" style="17" customWidth="1"/>
    <col min="4868" max="4868" width="12.85546875" style="17" customWidth="1"/>
    <col min="4869" max="4869" width="3.85546875" style="17" bestFit="1" customWidth="1"/>
    <col min="4870" max="4875" width="4.7109375" style="17" customWidth="1"/>
    <col min="4876" max="4876" width="5.7109375" style="17" customWidth="1"/>
    <col min="4877" max="4882" width="4.7109375" style="17" customWidth="1"/>
    <col min="4883" max="4883" width="8" style="17" customWidth="1"/>
    <col min="4884" max="5120" width="9.140625" style="17"/>
    <col min="5121" max="5121" width="3.5703125" style="17" customWidth="1"/>
    <col min="5122" max="5122" width="4.140625" style="17" customWidth="1"/>
    <col min="5123" max="5123" width="4.42578125" style="17" customWidth="1"/>
    <col min="5124" max="5124" width="12.85546875" style="17" customWidth="1"/>
    <col min="5125" max="5125" width="3.85546875" style="17" bestFit="1" customWidth="1"/>
    <col min="5126" max="5131" width="4.7109375" style="17" customWidth="1"/>
    <col min="5132" max="5132" width="5.7109375" style="17" customWidth="1"/>
    <col min="5133" max="5138" width="4.7109375" style="17" customWidth="1"/>
    <col min="5139" max="5139" width="8" style="17" customWidth="1"/>
    <col min="5140" max="5376" width="9.140625" style="17"/>
    <col min="5377" max="5377" width="3.5703125" style="17" customWidth="1"/>
    <col min="5378" max="5378" width="4.140625" style="17" customWidth="1"/>
    <col min="5379" max="5379" width="4.42578125" style="17" customWidth="1"/>
    <col min="5380" max="5380" width="12.85546875" style="17" customWidth="1"/>
    <col min="5381" max="5381" width="3.85546875" style="17" bestFit="1" customWidth="1"/>
    <col min="5382" max="5387" width="4.7109375" style="17" customWidth="1"/>
    <col min="5388" max="5388" width="5.7109375" style="17" customWidth="1"/>
    <col min="5389" max="5394" width="4.7109375" style="17" customWidth="1"/>
    <col min="5395" max="5395" width="8" style="17" customWidth="1"/>
    <col min="5396" max="5632" width="9.140625" style="17"/>
    <col min="5633" max="5633" width="3.5703125" style="17" customWidth="1"/>
    <col min="5634" max="5634" width="4.140625" style="17" customWidth="1"/>
    <col min="5635" max="5635" width="4.42578125" style="17" customWidth="1"/>
    <col min="5636" max="5636" width="12.85546875" style="17" customWidth="1"/>
    <col min="5637" max="5637" width="3.85546875" style="17" bestFit="1" customWidth="1"/>
    <col min="5638" max="5643" width="4.7109375" style="17" customWidth="1"/>
    <col min="5644" max="5644" width="5.7109375" style="17" customWidth="1"/>
    <col min="5645" max="5650" width="4.7109375" style="17" customWidth="1"/>
    <col min="5651" max="5651" width="8" style="17" customWidth="1"/>
    <col min="5652" max="5888" width="9.140625" style="17"/>
    <col min="5889" max="5889" width="3.5703125" style="17" customWidth="1"/>
    <col min="5890" max="5890" width="4.140625" style="17" customWidth="1"/>
    <col min="5891" max="5891" width="4.42578125" style="17" customWidth="1"/>
    <col min="5892" max="5892" width="12.85546875" style="17" customWidth="1"/>
    <col min="5893" max="5893" width="3.85546875" style="17" bestFit="1" customWidth="1"/>
    <col min="5894" max="5899" width="4.7109375" style="17" customWidth="1"/>
    <col min="5900" max="5900" width="5.7109375" style="17" customWidth="1"/>
    <col min="5901" max="5906" width="4.7109375" style="17" customWidth="1"/>
    <col min="5907" max="5907" width="8" style="17" customWidth="1"/>
    <col min="5908" max="6144" width="9.140625" style="17"/>
    <col min="6145" max="6145" width="3.5703125" style="17" customWidth="1"/>
    <col min="6146" max="6146" width="4.140625" style="17" customWidth="1"/>
    <col min="6147" max="6147" width="4.42578125" style="17" customWidth="1"/>
    <col min="6148" max="6148" width="12.85546875" style="17" customWidth="1"/>
    <col min="6149" max="6149" width="3.85546875" style="17" bestFit="1" customWidth="1"/>
    <col min="6150" max="6155" width="4.7109375" style="17" customWidth="1"/>
    <col min="6156" max="6156" width="5.7109375" style="17" customWidth="1"/>
    <col min="6157" max="6162" width="4.7109375" style="17" customWidth="1"/>
    <col min="6163" max="6163" width="8" style="17" customWidth="1"/>
    <col min="6164" max="6400" width="9.140625" style="17"/>
    <col min="6401" max="6401" width="3.5703125" style="17" customWidth="1"/>
    <col min="6402" max="6402" width="4.140625" style="17" customWidth="1"/>
    <col min="6403" max="6403" width="4.42578125" style="17" customWidth="1"/>
    <col min="6404" max="6404" width="12.85546875" style="17" customWidth="1"/>
    <col min="6405" max="6405" width="3.85546875" style="17" bestFit="1" customWidth="1"/>
    <col min="6406" max="6411" width="4.7109375" style="17" customWidth="1"/>
    <col min="6412" max="6412" width="5.7109375" style="17" customWidth="1"/>
    <col min="6413" max="6418" width="4.7109375" style="17" customWidth="1"/>
    <col min="6419" max="6419" width="8" style="17" customWidth="1"/>
    <col min="6420" max="6656" width="9.140625" style="17"/>
    <col min="6657" max="6657" width="3.5703125" style="17" customWidth="1"/>
    <col min="6658" max="6658" width="4.140625" style="17" customWidth="1"/>
    <col min="6659" max="6659" width="4.42578125" style="17" customWidth="1"/>
    <col min="6660" max="6660" width="12.85546875" style="17" customWidth="1"/>
    <col min="6661" max="6661" width="3.85546875" style="17" bestFit="1" customWidth="1"/>
    <col min="6662" max="6667" width="4.7109375" style="17" customWidth="1"/>
    <col min="6668" max="6668" width="5.7109375" style="17" customWidth="1"/>
    <col min="6669" max="6674" width="4.7109375" style="17" customWidth="1"/>
    <col min="6675" max="6675" width="8" style="17" customWidth="1"/>
    <col min="6676" max="6912" width="9.140625" style="17"/>
    <col min="6913" max="6913" width="3.5703125" style="17" customWidth="1"/>
    <col min="6914" max="6914" width="4.140625" style="17" customWidth="1"/>
    <col min="6915" max="6915" width="4.42578125" style="17" customWidth="1"/>
    <col min="6916" max="6916" width="12.85546875" style="17" customWidth="1"/>
    <col min="6917" max="6917" width="3.85546875" style="17" bestFit="1" customWidth="1"/>
    <col min="6918" max="6923" width="4.7109375" style="17" customWidth="1"/>
    <col min="6924" max="6924" width="5.7109375" style="17" customWidth="1"/>
    <col min="6925" max="6930" width="4.7109375" style="17" customWidth="1"/>
    <col min="6931" max="6931" width="8" style="17" customWidth="1"/>
    <col min="6932" max="7168" width="9.140625" style="17"/>
    <col min="7169" max="7169" width="3.5703125" style="17" customWidth="1"/>
    <col min="7170" max="7170" width="4.140625" style="17" customWidth="1"/>
    <col min="7171" max="7171" width="4.42578125" style="17" customWidth="1"/>
    <col min="7172" max="7172" width="12.85546875" style="17" customWidth="1"/>
    <col min="7173" max="7173" width="3.85546875" style="17" bestFit="1" customWidth="1"/>
    <col min="7174" max="7179" width="4.7109375" style="17" customWidth="1"/>
    <col min="7180" max="7180" width="5.7109375" style="17" customWidth="1"/>
    <col min="7181" max="7186" width="4.7109375" style="17" customWidth="1"/>
    <col min="7187" max="7187" width="8" style="17" customWidth="1"/>
    <col min="7188" max="7424" width="9.140625" style="17"/>
    <col min="7425" max="7425" width="3.5703125" style="17" customWidth="1"/>
    <col min="7426" max="7426" width="4.140625" style="17" customWidth="1"/>
    <col min="7427" max="7427" width="4.42578125" style="17" customWidth="1"/>
    <col min="7428" max="7428" width="12.85546875" style="17" customWidth="1"/>
    <col min="7429" max="7429" width="3.85546875" style="17" bestFit="1" customWidth="1"/>
    <col min="7430" max="7435" width="4.7109375" style="17" customWidth="1"/>
    <col min="7436" max="7436" width="5.7109375" style="17" customWidth="1"/>
    <col min="7437" max="7442" width="4.7109375" style="17" customWidth="1"/>
    <col min="7443" max="7443" width="8" style="17" customWidth="1"/>
    <col min="7444" max="7680" width="9.140625" style="17"/>
    <col min="7681" max="7681" width="3.5703125" style="17" customWidth="1"/>
    <col min="7682" max="7682" width="4.140625" style="17" customWidth="1"/>
    <col min="7683" max="7683" width="4.42578125" style="17" customWidth="1"/>
    <col min="7684" max="7684" width="12.85546875" style="17" customWidth="1"/>
    <col min="7685" max="7685" width="3.85546875" style="17" bestFit="1" customWidth="1"/>
    <col min="7686" max="7691" width="4.7109375" style="17" customWidth="1"/>
    <col min="7692" max="7692" width="5.7109375" style="17" customWidth="1"/>
    <col min="7693" max="7698" width="4.7109375" style="17" customWidth="1"/>
    <col min="7699" max="7699" width="8" style="17" customWidth="1"/>
    <col min="7700" max="7936" width="9.140625" style="17"/>
    <col min="7937" max="7937" width="3.5703125" style="17" customWidth="1"/>
    <col min="7938" max="7938" width="4.140625" style="17" customWidth="1"/>
    <col min="7939" max="7939" width="4.42578125" style="17" customWidth="1"/>
    <col min="7940" max="7940" width="12.85546875" style="17" customWidth="1"/>
    <col min="7941" max="7941" width="3.85546875" style="17" bestFit="1" customWidth="1"/>
    <col min="7942" max="7947" width="4.7109375" style="17" customWidth="1"/>
    <col min="7948" max="7948" width="5.7109375" style="17" customWidth="1"/>
    <col min="7949" max="7954" width="4.7109375" style="17" customWidth="1"/>
    <col min="7955" max="7955" width="8" style="17" customWidth="1"/>
    <col min="7956" max="8192" width="9.140625" style="17"/>
    <col min="8193" max="8193" width="3.5703125" style="17" customWidth="1"/>
    <col min="8194" max="8194" width="4.140625" style="17" customWidth="1"/>
    <col min="8195" max="8195" width="4.42578125" style="17" customWidth="1"/>
    <col min="8196" max="8196" width="12.85546875" style="17" customWidth="1"/>
    <col min="8197" max="8197" width="3.85546875" style="17" bestFit="1" customWidth="1"/>
    <col min="8198" max="8203" width="4.7109375" style="17" customWidth="1"/>
    <col min="8204" max="8204" width="5.7109375" style="17" customWidth="1"/>
    <col min="8205" max="8210" width="4.7109375" style="17" customWidth="1"/>
    <col min="8211" max="8211" width="8" style="17" customWidth="1"/>
    <col min="8212" max="8448" width="9.140625" style="17"/>
    <col min="8449" max="8449" width="3.5703125" style="17" customWidth="1"/>
    <col min="8450" max="8450" width="4.140625" style="17" customWidth="1"/>
    <col min="8451" max="8451" width="4.42578125" style="17" customWidth="1"/>
    <col min="8452" max="8452" width="12.85546875" style="17" customWidth="1"/>
    <col min="8453" max="8453" width="3.85546875" style="17" bestFit="1" customWidth="1"/>
    <col min="8454" max="8459" width="4.7109375" style="17" customWidth="1"/>
    <col min="8460" max="8460" width="5.7109375" style="17" customWidth="1"/>
    <col min="8461" max="8466" width="4.7109375" style="17" customWidth="1"/>
    <col min="8467" max="8467" width="8" style="17" customWidth="1"/>
    <col min="8468" max="8704" width="9.140625" style="17"/>
    <col min="8705" max="8705" width="3.5703125" style="17" customWidth="1"/>
    <col min="8706" max="8706" width="4.140625" style="17" customWidth="1"/>
    <col min="8707" max="8707" width="4.42578125" style="17" customWidth="1"/>
    <col min="8708" max="8708" width="12.85546875" style="17" customWidth="1"/>
    <col min="8709" max="8709" width="3.85546875" style="17" bestFit="1" customWidth="1"/>
    <col min="8710" max="8715" width="4.7109375" style="17" customWidth="1"/>
    <col min="8716" max="8716" width="5.7109375" style="17" customWidth="1"/>
    <col min="8717" max="8722" width="4.7109375" style="17" customWidth="1"/>
    <col min="8723" max="8723" width="8" style="17" customWidth="1"/>
    <col min="8724" max="8960" width="9.140625" style="17"/>
    <col min="8961" max="8961" width="3.5703125" style="17" customWidth="1"/>
    <col min="8962" max="8962" width="4.140625" style="17" customWidth="1"/>
    <col min="8963" max="8963" width="4.42578125" style="17" customWidth="1"/>
    <col min="8964" max="8964" width="12.85546875" style="17" customWidth="1"/>
    <col min="8965" max="8965" width="3.85546875" style="17" bestFit="1" customWidth="1"/>
    <col min="8966" max="8971" width="4.7109375" style="17" customWidth="1"/>
    <col min="8972" max="8972" width="5.7109375" style="17" customWidth="1"/>
    <col min="8973" max="8978" width="4.7109375" style="17" customWidth="1"/>
    <col min="8979" max="8979" width="8" style="17" customWidth="1"/>
    <col min="8980" max="9216" width="9.140625" style="17"/>
    <col min="9217" max="9217" width="3.5703125" style="17" customWidth="1"/>
    <col min="9218" max="9218" width="4.140625" style="17" customWidth="1"/>
    <col min="9219" max="9219" width="4.42578125" style="17" customWidth="1"/>
    <col min="9220" max="9220" width="12.85546875" style="17" customWidth="1"/>
    <col min="9221" max="9221" width="3.85546875" style="17" bestFit="1" customWidth="1"/>
    <col min="9222" max="9227" width="4.7109375" style="17" customWidth="1"/>
    <col min="9228" max="9228" width="5.7109375" style="17" customWidth="1"/>
    <col min="9229" max="9234" width="4.7109375" style="17" customWidth="1"/>
    <col min="9235" max="9235" width="8" style="17" customWidth="1"/>
    <col min="9236" max="9472" width="9.140625" style="17"/>
    <col min="9473" max="9473" width="3.5703125" style="17" customWidth="1"/>
    <col min="9474" max="9474" width="4.140625" style="17" customWidth="1"/>
    <col min="9475" max="9475" width="4.42578125" style="17" customWidth="1"/>
    <col min="9476" max="9476" width="12.85546875" style="17" customWidth="1"/>
    <col min="9477" max="9477" width="3.85546875" style="17" bestFit="1" customWidth="1"/>
    <col min="9478" max="9483" width="4.7109375" style="17" customWidth="1"/>
    <col min="9484" max="9484" width="5.7109375" style="17" customWidth="1"/>
    <col min="9485" max="9490" width="4.7109375" style="17" customWidth="1"/>
    <col min="9491" max="9491" width="8" style="17" customWidth="1"/>
    <col min="9492" max="9728" width="9.140625" style="17"/>
    <col min="9729" max="9729" width="3.5703125" style="17" customWidth="1"/>
    <col min="9730" max="9730" width="4.140625" style="17" customWidth="1"/>
    <col min="9731" max="9731" width="4.42578125" style="17" customWidth="1"/>
    <col min="9732" max="9732" width="12.85546875" style="17" customWidth="1"/>
    <col min="9733" max="9733" width="3.85546875" style="17" bestFit="1" customWidth="1"/>
    <col min="9734" max="9739" width="4.7109375" style="17" customWidth="1"/>
    <col min="9740" max="9740" width="5.7109375" style="17" customWidth="1"/>
    <col min="9741" max="9746" width="4.7109375" style="17" customWidth="1"/>
    <col min="9747" max="9747" width="8" style="17" customWidth="1"/>
    <col min="9748" max="9984" width="9.140625" style="17"/>
    <col min="9985" max="9985" width="3.5703125" style="17" customWidth="1"/>
    <col min="9986" max="9986" width="4.140625" style="17" customWidth="1"/>
    <col min="9987" max="9987" width="4.42578125" style="17" customWidth="1"/>
    <col min="9988" max="9988" width="12.85546875" style="17" customWidth="1"/>
    <col min="9989" max="9989" width="3.85546875" style="17" bestFit="1" customWidth="1"/>
    <col min="9990" max="9995" width="4.7109375" style="17" customWidth="1"/>
    <col min="9996" max="9996" width="5.7109375" style="17" customWidth="1"/>
    <col min="9997" max="10002" width="4.7109375" style="17" customWidth="1"/>
    <col min="10003" max="10003" width="8" style="17" customWidth="1"/>
    <col min="10004" max="10240" width="9.140625" style="17"/>
    <col min="10241" max="10241" width="3.5703125" style="17" customWidth="1"/>
    <col min="10242" max="10242" width="4.140625" style="17" customWidth="1"/>
    <col min="10243" max="10243" width="4.42578125" style="17" customWidth="1"/>
    <col min="10244" max="10244" width="12.85546875" style="17" customWidth="1"/>
    <col min="10245" max="10245" width="3.85546875" style="17" bestFit="1" customWidth="1"/>
    <col min="10246" max="10251" width="4.7109375" style="17" customWidth="1"/>
    <col min="10252" max="10252" width="5.7109375" style="17" customWidth="1"/>
    <col min="10253" max="10258" width="4.7109375" style="17" customWidth="1"/>
    <col min="10259" max="10259" width="8" style="17" customWidth="1"/>
    <col min="10260" max="10496" width="9.140625" style="17"/>
    <col min="10497" max="10497" width="3.5703125" style="17" customWidth="1"/>
    <col min="10498" max="10498" width="4.140625" style="17" customWidth="1"/>
    <col min="10499" max="10499" width="4.42578125" style="17" customWidth="1"/>
    <col min="10500" max="10500" width="12.85546875" style="17" customWidth="1"/>
    <col min="10501" max="10501" width="3.85546875" style="17" bestFit="1" customWidth="1"/>
    <col min="10502" max="10507" width="4.7109375" style="17" customWidth="1"/>
    <col min="10508" max="10508" width="5.7109375" style="17" customWidth="1"/>
    <col min="10509" max="10514" width="4.7109375" style="17" customWidth="1"/>
    <col min="10515" max="10515" width="8" style="17" customWidth="1"/>
    <col min="10516" max="10752" width="9.140625" style="17"/>
    <col min="10753" max="10753" width="3.5703125" style="17" customWidth="1"/>
    <col min="10754" max="10754" width="4.140625" style="17" customWidth="1"/>
    <col min="10755" max="10755" width="4.42578125" style="17" customWidth="1"/>
    <col min="10756" max="10756" width="12.85546875" style="17" customWidth="1"/>
    <col min="10757" max="10757" width="3.85546875" style="17" bestFit="1" customWidth="1"/>
    <col min="10758" max="10763" width="4.7109375" style="17" customWidth="1"/>
    <col min="10764" max="10764" width="5.7109375" style="17" customWidth="1"/>
    <col min="10765" max="10770" width="4.7109375" style="17" customWidth="1"/>
    <col min="10771" max="10771" width="8" style="17" customWidth="1"/>
    <col min="10772" max="11008" width="9.140625" style="17"/>
    <col min="11009" max="11009" width="3.5703125" style="17" customWidth="1"/>
    <col min="11010" max="11010" width="4.140625" style="17" customWidth="1"/>
    <col min="11011" max="11011" width="4.42578125" style="17" customWidth="1"/>
    <col min="11012" max="11012" width="12.85546875" style="17" customWidth="1"/>
    <col min="11013" max="11013" width="3.85546875" style="17" bestFit="1" customWidth="1"/>
    <col min="11014" max="11019" width="4.7109375" style="17" customWidth="1"/>
    <col min="11020" max="11020" width="5.7109375" style="17" customWidth="1"/>
    <col min="11021" max="11026" width="4.7109375" style="17" customWidth="1"/>
    <col min="11027" max="11027" width="8" style="17" customWidth="1"/>
    <col min="11028" max="11264" width="9.140625" style="17"/>
    <col min="11265" max="11265" width="3.5703125" style="17" customWidth="1"/>
    <col min="11266" max="11266" width="4.140625" style="17" customWidth="1"/>
    <col min="11267" max="11267" width="4.42578125" style="17" customWidth="1"/>
    <col min="11268" max="11268" width="12.85546875" style="17" customWidth="1"/>
    <col min="11269" max="11269" width="3.85546875" style="17" bestFit="1" customWidth="1"/>
    <col min="11270" max="11275" width="4.7109375" style="17" customWidth="1"/>
    <col min="11276" max="11276" width="5.7109375" style="17" customWidth="1"/>
    <col min="11277" max="11282" width="4.7109375" style="17" customWidth="1"/>
    <col min="11283" max="11283" width="8" style="17" customWidth="1"/>
    <col min="11284" max="11520" width="9.140625" style="17"/>
    <col min="11521" max="11521" width="3.5703125" style="17" customWidth="1"/>
    <col min="11522" max="11522" width="4.140625" style="17" customWidth="1"/>
    <col min="11523" max="11523" width="4.42578125" style="17" customWidth="1"/>
    <col min="11524" max="11524" width="12.85546875" style="17" customWidth="1"/>
    <col min="11525" max="11525" width="3.85546875" style="17" bestFit="1" customWidth="1"/>
    <col min="11526" max="11531" width="4.7109375" style="17" customWidth="1"/>
    <col min="11532" max="11532" width="5.7109375" style="17" customWidth="1"/>
    <col min="11533" max="11538" width="4.7109375" style="17" customWidth="1"/>
    <col min="11539" max="11539" width="8" style="17" customWidth="1"/>
    <col min="11540" max="11776" width="9.140625" style="17"/>
    <col min="11777" max="11777" width="3.5703125" style="17" customWidth="1"/>
    <col min="11778" max="11778" width="4.140625" style="17" customWidth="1"/>
    <col min="11779" max="11779" width="4.42578125" style="17" customWidth="1"/>
    <col min="11780" max="11780" width="12.85546875" style="17" customWidth="1"/>
    <col min="11781" max="11781" width="3.85546875" style="17" bestFit="1" customWidth="1"/>
    <col min="11782" max="11787" width="4.7109375" style="17" customWidth="1"/>
    <col min="11788" max="11788" width="5.7109375" style="17" customWidth="1"/>
    <col min="11789" max="11794" width="4.7109375" style="17" customWidth="1"/>
    <col min="11795" max="11795" width="8" style="17" customWidth="1"/>
    <col min="11796" max="12032" width="9.140625" style="17"/>
    <col min="12033" max="12033" width="3.5703125" style="17" customWidth="1"/>
    <col min="12034" max="12034" width="4.140625" style="17" customWidth="1"/>
    <col min="12035" max="12035" width="4.42578125" style="17" customWidth="1"/>
    <col min="12036" max="12036" width="12.85546875" style="17" customWidth="1"/>
    <col min="12037" max="12037" width="3.85546875" style="17" bestFit="1" customWidth="1"/>
    <col min="12038" max="12043" width="4.7109375" style="17" customWidth="1"/>
    <col min="12044" max="12044" width="5.7109375" style="17" customWidth="1"/>
    <col min="12045" max="12050" width="4.7109375" style="17" customWidth="1"/>
    <col min="12051" max="12051" width="8" style="17" customWidth="1"/>
    <col min="12052" max="12288" width="9.140625" style="17"/>
    <col min="12289" max="12289" width="3.5703125" style="17" customWidth="1"/>
    <col min="12290" max="12290" width="4.140625" style="17" customWidth="1"/>
    <col min="12291" max="12291" width="4.42578125" style="17" customWidth="1"/>
    <col min="12292" max="12292" width="12.85546875" style="17" customWidth="1"/>
    <col min="12293" max="12293" width="3.85546875" style="17" bestFit="1" customWidth="1"/>
    <col min="12294" max="12299" width="4.7109375" style="17" customWidth="1"/>
    <col min="12300" max="12300" width="5.7109375" style="17" customWidth="1"/>
    <col min="12301" max="12306" width="4.7109375" style="17" customWidth="1"/>
    <col min="12307" max="12307" width="8" style="17" customWidth="1"/>
    <col min="12308" max="12544" width="9.140625" style="17"/>
    <col min="12545" max="12545" width="3.5703125" style="17" customWidth="1"/>
    <col min="12546" max="12546" width="4.140625" style="17" customWidth="1"/>
    <col min="12547" max="12547" width="4.42578125" style="17" customWidth="1"/>
    <col min="12548" max="12548" width="12.85546875" style="17" customWidth="1"/>
    <col min="12549" max="12549" width="3.85546875" style="17" bestFit="1" customWidth="1"/>
    <col min="12550" max="12555" width="4.7109375" style="17" customWidth="1"/>
    <col min="12556" max="12556" width="5.7109375" style="17" customWidth="1"/>
    <col min="12557" max="12562" width="4.7109375" style="17" customWidth="1"/>
    <col min="12563" max="12563" width="8" style="17" customWidth="1"/>
    <col min="12564" max="12800" width="9.140625" style="17"/>
    <col min="12801" max="12801" width="3.5703125" style="17" customWidth="1"/>
    <col min="12802" max="12802" width="4.140625" style="17" customWidth="1"/>
    <col min="12803" max="12803" width="4.42578125" style="17" customWidth="1"/>
    <col min="12804" max="12804" width="12.85546875" style="17" customWidth="1"/>
    <col min="12805" max="12805" width="3.85546875" style="17" bestFit="1" customWidth="1"/>
    <col min="12806" max="12811" width="4.7109375" style="17" customWidth="1"/>
    <col min="12812" max="12812" width="5.7109375" style="17" customWidth="1"/>
    <col min="12813" max="12818" width="4.7109375" style="17" customWidth="1"/>
    <col min="12819" max="12819" width="8" style="17" customWidth="1"/>
    <col min="12820" max="13056" width="9.140625" style="17"/>
    <col min="13057" max="13057" width="3.5703125" style="17" customWidth="1"/>
    <col min="13058" max="13058" width="4.140625" style="17" customWidth="1"/>
    <col min="13059" max="13059" width="4.42578125" style="17" customWidth="1"/>
    <col min="13060" max="13060" width="12.85546875" style="17" customWidth="1"/>
    <col min="13061" max="13061" width="3.85546875" style="17" bestFit="1" customWidth="1"/>
    <col min="13062" max="13067" width="4.7109375" style="17" customWidth="1"/>
    <col min="13068" max="13068" width="5.7109375" style="17" customWidth="1"/>
    <col min="13069" max="13074" width="4.7109375" style="17" customWidth="1"/>
    <col min="13075" max="13075" width="8" style="17" customWidth="1"/>
    <col min="13076" max="13312" width="9.140625" style="17"/>
    <col min="13313" max="13313" width="3.5703125" style="17" customWidth="1"/>
    <col min="13314" max="13314" width="4.140625" style="17" customWidth="1"/>
    <col min="13315" max="13315" width="4.42578125" style="17" customWidth="1"/>
    <col min="13316" max="13316" width="12.85546875" style="17" customWidth="1"/>
    <col min="13317" max="13317" width="3.85546875" style="17" bestFit="1" customWidth="1"/>
    <col min="13318" max="13323" width="4.7109375" style="17" customWidth="1"/>
    <col min="13324" max="13324" width="5.7109375" style="17" customWidth="1"/>
    <col min="13325" max="13330" width="4.7109375" style="17" customWidth="1"/>
    <col min="13331" max="13331" width="8" style="17" customWidth="1"/>
    <col min="13332" max="13568" width="9.140625" style="17"/>
    <col min="13569" max="13569" width="3.5703125" style="17" customWidth="1"/>
    <col min="13570" max="13570" width="4.140625" style="17" customWidth="1"/>
    <col min="13571" max="13571" width="4.42578125" style="17" customWidth="1"/>
    <col min="13572" max="13572" width="12.85546875" style="17" customWidth="1"/>
    <col min="13573" max="13573" width="3.85546875" style="17" bestFit="1" customWidth="1"/>
    <col min="13574" max="13579" width="4.7109375" style="17" customWidth="1"/>
    <col min="13580" max="13580" width="5.7109375" style="17" customWidth="1"/>
    <col min="13581" max="13586" width="4.7109375" style="17" customWidth="1"/>
    <col min="13587" max="13587" width="8" style="17" customWidth="1"/>
    <col min="13588" max="13824" width="9.140625" style="17"/>
    <col min="13825" max="13825" width="3.5703125" style="17" customWidth="1"/>
    <col min="13826" max="13826" width="4.140625" style="17" customWidth="1"/>
    <col min="13827" max="13827" width="4.42578125" style="17" customWidth="1"/>
    <col min="13828" max="13828" width="12.85546875" style="17" customWidth="1"/>
    <col min="13829" max="13829" width="3.85546875" style="17" bestFit="1" customWidth="1"/>
    <col min="13830" max="13835" width="4.7109375" style="17" customWidth="1"/>
    <col min="13836" max="13836" width="5.7109375" style="17" customWidth="1"/>
    <col min="13837" max="13842" width="4.7109375" style="17" customWidth="1"/>
    <col min="13843" max="13843" width="8" style="17" customWidth="1"/>
    <col min="13844" max="14080" width="9.140625" style="17"/>
    <col min="14081" max="14081" width="3.5703125" style="17" customWidth="1"/>
    <col min="14082" max="14082" width="4.140625" style="17" customWidth="1"/>
    <col min="14083" max="14083" width="4.42578125" style="17" customWidth="1"/>
    <col min="14084" max="14084" width="12.85546875" style="17" customWidth="1"/>
    <col min="14085" max="14085" width="3.85546875" style="17" bestFit="1" customWidth="1"/>
    <col min="14086" max="14091" width="4.7109375" style="17" customWidth="1"/>
    <col min="14092" max="14092" width="5.7109375" style="17" customWidth="1"/>
    <col min="14093" max="14098" width="4.7109375" style="17" customWidth="1"/>
    <col min="14099" max="14099" width="8" style="17" customWidth="1"/>
    <col min="14100" max="14336" width="9.140625" style="17"/>
    <col min="14337" max="14337" width="3.5703125" style="17" customWidth="1"/>
    <col min="14338" max="14338" width="4.140625" style="17" customWidth="1"/>
    <col min="14339" max="14339" width="4.42578125" style="17" customWidth="1"/>
    <col min="14340" max="14340" width="12.85546875" style="17" customWidth="1"/>
    <col min="14341" max="14341" width="3.85546875" style="17" bestFit="1" customWidth="1"/>
    <col min="14342" max="14347" width="4.7109375" style="17" customWidth="1"/>
    <col min="14348" max="14348" width="5.7109375" style="17" customWidth="1"/>
    <col min="14349" max="14354" width="4.7109375" style="17" customWidth="1"/>
    <col min="14355" max="14355" width="8" style="17" customWidth="1"/>
    <col min="14356" max="14592" width="9.140625" style="17"/>
    <col min="14593" max="14593" width="3.5703125" style="17" customWidth="1"/>
    <col min="14594" max="14594" width="4.140625" style="17" customWidth="1"/>
    <col min="14595" max="14595" width="4.42578125" style="17" customWidth="1"/>
    <col min="14596" max="14596" width="12.85546875" style="17" customWidth="1"/>
    <col min="14597" max="14597" width="3.85546875" style="17" bestFit="1" customWidth="1"/>
    <col min="14598" max="14603" width="4.7109375" style="17" customWidth="1"/>
    <col min="14604" max="14604" width="5.7109375" style="17" customWidth="1"/>
    <col min="14605" max="14610" width="4.7109375" style="17" customWidth="1"/>
    <col min="14611" max="14611" width="8" style="17" customWidth="1"/>
    <col min="14612" max="14848" width="9.140625" style="17"/>
    <col min="14849" max="14849" width="3.5703125" style="17" customWidth="1"/>
    <col min="14850" max="14850" width="4.140625" style="17" customWidth="1"/>
    <col min="14851" max="14851" width="4.42578125" style="17" customWidth="1"/>
    <col min="14852" max="14852" width="12.85546875" style="17" customWidth="1"/>
    <col min="14853" max="14853" width="3.85546875" style="17" bestFit="1" customWidth="1"/>
    <col min="14854" max="14859" width="4.7109375" style="17" customWidth="1"/>
    <col min="14860" max="14860" width="5.7109375" style="17" customWidth="1"/>
    <col min="14861" max="14866" width="4.7109375" style="17" customWidth="1"/>
    <col min="14867" max="14867" width="8" style="17" customWidth="1"/>
    <col min="14868" max="15104" width="9.140625" style="17"/>
    <col min="15105" max="15105" width="3.5703125" style="17" customWidth="1"/>
    <col min="15106" max="15106" width="4.140625" style="17" customWidth="1"/>
    <col min="15107" max="15107" width="4.42578125" style="17" customWidth="1"/>
    <col min="15108" max="15108" width="12.85546875" style="17" customWidth="1"/>
    <col min="15109" max="15109" width="3.85546875" style="17" bestFit="1" customWidth="1"/>
    <col min="15110" max="15115" width="4.7109375" style="17" customWidth="1"/>
    <col min="15116" max="15116" width="5.7109375" style="17" customWidth="1"/>
    <col min="15117" max="15122" width="4.7109375" style="17" customWidth="1"/>
    <col min="15123" max="15123" width="8" style="17" customWidth="1"/>
    <col min="15124" max="15360" width="9.140625" style="17"/>
    <col min="15361" max="15361" width="3.5703125" style="17" customWidth="1"/>
    <col min="15362" max="15362" width="4.140625" style="17" customWidth="1"/>
    <col min="15363" max="15363" width="4.42578125" style="17" customWidth="1"/>
    <col min="15364" max="15364" width="12.85546875" style="17" customWidth="1"/>
    <col min="15365" max="15365" width="3.85546875" style="17" bestFit="1" customWidth="1"/>
    <col min="15366" max="15371" width="4.7109375" style="17" customWidth="1"/>
    <col min="15372" max="15372" width="5.7109375" style="17" customWidth="1"/>
    <col min="15373" max="15378" width="4.7109375" style="17" customWidth="1"/>
    <col min="15379" max="15379" width="8" style="17" customWidth="1"/>
    <col min="15380" max="15616" width="9.140625" style="17"/>
    <col min="15617" max="15617" width="3.5703125" style="17" customWidth="1"/>
    <col min="15618" max="15618" width="4.140625" style="17" customWidth="1"/>
    <col min="15619" max="15619" width="4.42578125" style="17" customWidth="1"/>
    <col min="15620" max="15620" width="12.85546875" style="17" customWidth="1"/>
    <col min="15621" max="15621" width="3.85546875" style="17" bestFit="1" customWidth="1"/>
    <col min="15622" max="15627" width="4.7109375" style="17" customWidth="1"/>
    <col min="15628" max="15628" width="5.7109375" style="17" customWidth="1"/>
    <col min="15629" max="15634" width="4.7109375" style="17" customWidth="1"/>
    <col min="15635" max="15635" width="8" style="17" customWidth="1"/>
    <col min="15636" max="15872" width="9.140625" style="17"/>
    <col min="15873" max="15873" width="3.5703125" style="17" customWidth="1"/>
    <col min="15874" max="15874" width="4.140625" style="17" customWidth="1"/>
    <col min="15875" max="15875" width="4.42578125" style="17" customWidth="1"/>
    <col min="15876" max="15876" width="12.85546875" style="17" customWidth="1"/>
    <col min="15877" max="15877" width="3.85546875" style="17" bestFit="1" customWidth="1"/>
    <col min="15878" max="15883" width="4.7109375" style="17" customWidth="1"/>
    <col min="15884" max="15884" width="5.7109375" style="17" customWidth="1"/>
    <col min="15885" max="15890" width="4.7109375" style="17" customWidth="1"/>
    <col min="15891" max="15891" width="8" style="17" customWidth="1"/>
    <col min="15892" max="16128" width="9.140625" style="17"/>
    <col min="16129" max="16129" width="3.5703125" style="17" customWidth="1"/>
    <col min="16130" max="16130" width="4.140625" style="17" customWidth="1"/>
    <col min="16131" max="16131" width="4.42578125" style="17" customWidth="1"/>
    <col min="16132" max="16132" width="12.85546875" style="17" customWidth="1"/>
    <col min="16133" max="16133" width="3.85546875" style="17" bestFit="1" customWidth="1"/>
    <col min="16134" max="16139" width="4.7109375" style="17" customWidth="1"/>
    <col min="16140" max="16140" width="5.7109375" style="17" customWidth="1"/>
    <col min="16141" max="16146" width="4.7109375" style="17" customWidth="1"/>
    <col min="16147" max="16147" width="8" style="17" customWidth="1"/>
    <col min="16148" max="16384" width="9.140625" style="17"/>
  </cols>
  <sheetData>
    <row r="2" spans="1:23" ht="15.75" x14ac:dyDescent="0.25">
      <c r="A2" s="80" t="s">
        <v>51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</row>
    <row r="3" spans="1:23" s="18" customFormat="1" ht="12.75" x14ac:dyDescent="0.25">
      <c r="A3" s="81" t="s">
        <v>52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</row>
    <row r="4" spans="1:23" x14ac:dyDescent="0.25">
      <c r="A4" s="69"/>
      <c r="B4" s="82"/>
      <c r="C4" s="82"/>
      <c r="D4" s="82"/>
      <c r="E4" s="82"/>
      <c r="F4" s="83"/>
      <c r="G4" s="83"/>
      <c r="H4" s="83"/>
      <c r="I4" s="83"/>
      <c r="J4" s="83"/>
      <c r="K4" s="83"/>
    </row>
    <row r="5" spans="1:23" x14ac:dyDescent="0.25">
      <c r="A5" s="66"/>
      <c r="B5" s="84" t="s">
        <v>2</v>
      </c>
      <c r="C5" s="84"/>
      <c r="D5" s="84"/>
      <c r="E5" s="85" t="s">
        <v>53</v>
      </c>
      <c r="F5" s="85"/>
      <c r="G5" s="85"/>
      <c r="H5" s="85"/>
      <c r="I5" s="85"/>
      <c r="J5" s="85"/>
      <c r="K5" s="86" t="s">
        <v>54</v>
      </c>
      <c r="L5" s="86"/>
      <c r="M5" s="86"/>
      <c r="N5" s="86"/>
      <c r="O5" s="86" t="s">
        <v>55</v>
      </c>
      <c r="P5" s="86"/>
      <c r="Q5" s="86"/>
      <c r="R5" s="86"/>
      <c r="S5" s="87" t="s">
        <v>56</v>
      </c>
    </row>
    <row r="6" spans="1:23" ht="29.25" x14ac:dyDescent="0.25">
      <c r="A6" s="66"/>
      <c r="B6" s="84"/>
      <c r="C6" s="84"/>
      <c r="D6" s="84"/>
      <c r="E6" s="19" t="s">
        <v>57</v>
      </c>
      <c r="F6" s="19" t="s">
        <v>58</v>
      </c>
      <c r="G6" s="19" t="s">
        <v>59</v>
      </c>
      <c r="H6" s="19" t="s">
        <v>60</v>
      </c>
      <c r="I6" s="19" t="s">
        <v>61</v>
      </c>
      <c r="J6" s="19" t="s">
        <v>62</v>
      </c>
      <c r="K6" s="19" t="s">
        <v>63</v>
      </c>
      <c r="L6" s="19" t="s">
        <v>64</v>
      </c>
      <c r="M6" s="19" t="s">
        <v>65</v>
      </c>
      <c r="N6" s="19" t="s">
        <v>66</v>
      </c>
      <c r="O6" s="20" t="s">
        <v>67</v>
      </c>
      <c r="P6" s="19" t="s">
        <v>68</v>
      </c>
      <c r="Q6" s="19" t="s">
        <v>69</v>
      </c>
      <c r="R6" s="19" t="s">
        <v>70</v>
      </c>
      <c r="S6" s="87"/>
    </row>
    <row r="7" spans="1:23" ht="21" customHeight="1" x14ac:dyDescent="0.25">
      <c r="A7" s="66"/>
      <c r="B7" s="74" t="s">
        <v>71</v>
      </c>
      <c r="C7" s="74"/>
      <c r="D7" s="74"/>
      <c r="E7" s="21">
        <v>27</v>
      </c>
      <c r="F7" s="21">
        <v>30</v>
      </c>
      <c r="G7" s="21">
        <v>17</v>
      </c>
      <c r="H7" s="75">
        <v>18</v>
      </c>
      <c r="I7" s="76"/>
      <c r="J7" s="21">
        <v>25</v>
      </c>
      <c r="K7" s="21">
        <v>40</v>
      </c>
      <c r="L7" s="21">
        <v>18</v>
      </c>
      <c r="M7" s="21">
        <v>20</v>
      </c>
      <c r="N7" s="21">
        <v>36</v>
      </c>
      <c r="O7" s="21">
        <v>11</v>
      </c>
      <c r="P7" s="21">
        <v>18</v>
      </c>
      <c r="Q7" s="21">
        <v>12</v>
      </c>
      <c r="R7" s="21">
        <v>3</v>
      </c>
      <c r="S7" s="22">
        <f t="shared" ref="S7:S23" si="0">SUM(E7:R7)</f>
        <v>275</v>
      </c>
    </row>
    <row r="8" spans="1:23" x14ac:dyDescent="0.25">
      <c r="A8" s="66"/>
      <c r="B8" s="77" t="s">
        <v>72</v>
      </c>
      <c r="C8" s="77"/>
      <c r="D8" s="77"/>
      <c r="E8" s="23">
        <v>24</v>
      </c>
      <c r="F8" s="23">
        <v>27</v>
      </c>
      <c r="G8" s="23">
        <v>12</v>
      </c>
      <c r="H8" s="23">
        <v>8</v>
      </c>
      <c r="I8" s="23">
        <v>8</v>
      </c>
      <c r="J8" s="23">
        <v>20</v>
      </c>
      <c r="K8" s="23">
        <v>26</v>
      </c>
      <c r="L8" s="23">
        <v>6</v>
      </c>
      <c r="M8" s="23">
        <v>25</v>
      </c>
      <c r="N8" s="23">
        <v>31</v>
      </c>
      <c r="O8" s="23">
        <v>8</v>
      </c>
      <c r="P8" s="23">
        <v>17</v>
      </c>
      <c r="Q8" s="23">
        <v>14</v>
      </c>
      <c r="R8" s="23">
        <v>5</v>
      </c>
      <c r="S8" s="24">
        <f t="shared" si="0"/>
        <v>231</v>
      </c>
    </row>
    <row r="9" spans="1:23" ht="27.75" customHeight="1" x14ac:dyDescent="0.25">
      <c r="A9" s="66"/>
      <c r="B9" s="78" t="s">
        <v>73</v>
      </c>
      <c r="C9" s="79" t="s">
        <v>74</v>
      </c>
      <c r="D9" s="79"/>
      <c r="E9" s="25">
        <v>19</v>
      </c>
      <c r="F9" s="25">
        <v>17</v>
      </c>
      <c r="G9" s="25">
        <v>12</v>
      </c>
      <c r="H9" s="25">
        <v>4</v>
      </c>
      <c r="I9" s="25">
        <v>8</v>
      </c>
      <c r="J9" s="25">
        <v>18</v>
      </c>
      <c r="K9" s="25">
        <v>6</v>
      </c>
      <c r="L9" s="25">
        <v>2</v>
      </c>
      <c r="M9" s="25">
        <v>61</v>
      </c>
      <c r="N9" s="25">
        <v>122</v>
      </c>
      <c r="O9" s="25">
        <v>0</v>
      </c>
      <c r="P9" s="25">
        <v>15</v>
      </c>
      <c r="Q9" s="25">
        <v>40</v>
      </c>
      <c r="R9" s="25">
        <v>10</v>
      </c>
      <c r="S9" s="22">
        <f t="shared" si="0"/>
        <v>334</v>
      </c>
    </row>
    <row r="10" spans="1:23" ht="15" x14ac:dyDescent="0.25">
      <c r="A10" s="66"/>
      <c r="B10" s="78"/>
      <c r="C10" s="72" t="s">
        <v>75</v>
      </c>
      <c r="D10" s="26" t="s">
        <v>76</v>
      </c>
      <c r="E10" s="27">
        <f>E9-E11</f>
        <v>16</v>
      </c>
      <c r="F10" s="27">
        <f t="shared" ref="F10:R10" si="1">F9-F11</f>
        <v>14</v>
      </c>
      <c r="G10" s="27">
        <f t="shared" si="1"/>
        <v>12</v>
      </c>
      <c r="H10" s="27">
        <f t="shared" si="1"/>
        <v>4</v>
      </c>
      <c r="I10" s="27"/>
      <c r="J10" s="27">
        <f t="shared" si="1"/>
        <v>17</v>
      </c>
      <c r="K10" s="27">
        <f t="shared" si="1"/>
        <v>4</v>
      </c>
      <c r="L10" s="27">
        <f t="shared" si="1"/>
        <v>2</v>
      </c>
      <c r="M10" s="27">
        <f t="shared" si="1"/>
        <v>52</v>
      </c>
      <c r="N10" s="27">
        <f t="shared" si="1"/>
        <v>115</v>
      </c>
      <c r="O10" s="27">
        <f t="shared" si="1"/>
        <v>0</v>
      </c>
      <c r="P10" s="27">
        <f t="shared" si="1"/>
        <v>4</v>
      </c>
      <c r="Q10" s="27">
        <f t="shared" si="1"/>
        <v>37</v>
      </c>
      <c r="R10" s="27">
        <f t="shared" si="1"/>
        <v>9</v>
      </c>
      <c r="S10" s="22">
        <f t="shared" si="0"/>
        <v>286</v>
      </c>
      <c r="W10" s="28"/>
    </row>
    <row r="11" spans="1:23" ht="22.5" x14ac:dyDescent="0.25">
      <c r="A11" s="66"/>
      <c r="B11" s="78"/>
      <c r="C11" s="72"/>
      <c r="D11" s="26" t="s">
        <v>77</v>
      </c>
      <c r="E11" s="27">
        <v>3</v>
      </c>
      <c r="F11" s="27">
        <v>3</v>
      </c>
      <c r="G11" s="27"/>
      <c r="H11" s="27"/>
      <c r="I11" s="27"/>
      <c r="J11" s="27">
        <v>1</v>
      </c>
      <c r="K11" s="27">
        <v>2</v>
      </c>
      <c r="L11" s="27"/>
      <c r="M11" s="27">
        <v>9</v>
      </c>
      <c r="N11" s="27">
        <v>7</v>
      </c>
      <c r="O11" s="27"/>
      <c r="P11" s="27">
        <v>11</v>
      </c>
      <c r="Q11" s="27">
        <v>3</v>
      </c>
      <c r="R11" s="27">
        <v>1</v>
      </c>
      <c r="S11" s="22">
        <f t="shared" si="0"/>
        <v>40</v>
      </c>
      <c r="U11" s="29"/>
    </row>
    <row r="12" spans="1:23" ht="28.5" customHeight="1" x14ac:dyDescent="0.25">
      <c r="A12" s="66"/>
      <c r="B12" s="78"/>
      <c r="C12" s="72"/>
      <c r="D12" s="26" t="s">
        <v>78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1"/>
      <c r="P12" s="30"/>
      <c r="Q12" s="30"/>
      <c r="R12" s="30"/>
      <c r="S12" s="22">
        <f t="shared" si="0"/>
        <v>0</v>
      </c>
    </row>
    <row r="13" spans="1:23" ht="47.25" customHeight="1" x14ac:dyDescent="0.25">
      <c r="A13" s="66"/>
      <c r="B13" s="74" t="s">
        <v>79</v>
      </c>
      <c r="C13" s="74"/>
      <c r="D13" s="74"/>
      <c r="E13" s="32">
        <f>SUM(E14:E17)</f>
        <v>16</v>
      </c>
      <c r="F13" s="32">
        <f t="shared" ref="F13:R13" si="2">SUM(F14:F17)</f>
        <v>14</v>
      </c>
      <c r="G13" s="32">
        <f t="shared" si="2"/>
        <v>12</v>
      </c>
      <c r="H13" s="32">
        <f t="shared" si="2"/>
        <v>4</v>
      </c>
      <c r="I13" s="32"/>
      <c r="J13" s="32">
        <f t="shared" si="2"/>
        <v>17</v>
      </c>
      <c r="K13" s="32">
        <f t="shared" si="2"/>
        <v>4</v>
      </c>
      <c r="L13" s="32">
        <f t="shared" si="2"/>
        <v>2</v>
      </c>
      <c r="M13" s="32">
        <f t="shared" si="2"/>
        <v>52</v>
      </c>
      <c r="N13" s="32">
        <f t="shared" si="2"/>
        <v>115</v>
      </c>
      <c r="O13" s="32">
        <f t="shared" si="2"/>
        <v>0</v>
      </c>
      <c r="P13" s="32">
        <f t="shared" si="2"/>
        <v>4</v>
      </c>
      <c r="Q13" s="32">
        <f t="shared" si="2"/>
        <v>37</v>
      </c>
      <c r="R13" s="32">
        <f t="shared" si="2"/>
        <v>9</v>
      </c>
      <c r="S13" s="33">
        <f t="shared" si="0"/>
        <v>286</v>
      </c>
    </row>
    <row r="14" spans="1:23" ht="20.100000000000001" customHeight="1" x14ac:dyDescent="0.25">
      <c r="A14" s="66"/>
      <c r="B14" s="72" t="s">
        <v>75</v>
      </c>
      <c r="C14" s="73" t="s">
        <v>80</v>
      </c>
      <c r="D14" s="73"/>
      <c r="E14" s="30">
        <v>7</v>
      </c>
      <c r="F14" s="30">
        <v>2</v>
      </c>
      <c r="G14" s="30">
        <v>1</v>
      </c>
      <c r="H14" s="30"/>
      <c r="I14" s="30"/>
      <c r="J14" s="30">
        <v>4</v>
      </c>
      <c r="K14" s="30"/>
      <c r="L14" s="30"/>
      <c r="M14" s="30">
        <v>11</v>
      </c>
      <c r="N14" s="30">
        <v>7</v>
      </c>
      <c r="O14" s="31"/>
      <c r="P14" s="30"/>
      <c r="Q14" s="30">
        <v>2</v>
      </c>
      <c r="R14" s="30">
        <v>1</v>
      </c>
      <c r="S14" s="22">
        <f t="shared" si="0"/>
        <v>35</v>
      </c>
    </row>
    <row r="15" spans="1:23" ht="20.100000000000001" customHeight="1" x14ac:dyDescent="0.25">
      <c r="A15" s="66"/>
      <c r="B15" s="72"/>
      <c r="C15" s="73" t="s">
        <v>81</v>
      </c>
      <c r="D15" s="73"/>
      <c r="E15" s="30">
        <v>4</v>
      </c>
      <c r="F15" s="30">
        <v>4</v>
      </c>
      <c r="G15" s="30">
        <v>4</v>
      </c>
      <c r="H15" s="34">
        <v>2</v>
      </c>
      <c r="I15" s="34"/>
      <c r="J15" s="30">
        <v>6</v>
      </c>
      <c r="K15" s="30">
        <v>1</v>
      </c>
      <c r="L15" s="30">
        <v>1</v>
      </c>
      <c r="M15" s="30">
        <v>15</v>
      </c>
      <c r="N15" s="30">
        <v>11</v>
      </c>
      <c r="O15" s="31"/>
      <c r="P15" s="30">
        <v>2</v>
      </c>
      <c r="Q15" s="30">
        <v>10</v>
      </c>
      <c r="R15" s="30">
        <v>4</v>
      </c>
      <c r="S15" s="22">
        <f t="shared" si="0"/>
        <v>64</v>
      </c>
    </row>
    <row r="16" spans="1:23" ht="20.100000000000001" customHeight="1" x14ac:dyDescent="0.25">
      <c r="A16" s="66"/>
      <c r="B16" s="72"/>
      <c r="C16" s="73" t="s">
        <v>82</v>
      </c>
      <c r="D16" s="73"/>
      <c r="E16" s="30">
        <v>5</v>
      </c>
      <c r="F16" s="30">
        <v>6</v>
      </c>
      <c r="G16" s="30">
        <v>4</v>
      </c>
      <c r="H16" s="30">
        <v>2</v>
      </c>
      <c r="I16" s="30"/>
      <c r="J16" s="34">
        <v>3</v>
      </c>
      <c r="K16" s="30">
        <v>1</v>
      </c>
      <c r="L16" s="30">
        <v>1</v>
      </c>
      <c r="M16" s="30">
        <v>17</v>
      </c>
      <c r="N16" s="30">
        <v>57</v>
      </c>
      <c r="O16" s="31"/>
      <c r="P16" s="30">
        <v>2</v>
      </c>
      <c r="Q16" s="30">
        <v>17</v>
      </c>
      <c r="R16" s="30">
        <v>4</v>
      </c>
      <c r="S16" s="22">
        <f t="shared" si="0"/>
        <v>119</v>
      </c>
    </row>
    <row r="17" spans="1:19" ht="30" customHeight="1" x14ac:dyDescent="0.25">
      <c r="A17" s="66"/>
      <c r="B17" s="72"/>
      <c r="C17" s="73" t="s">
        <v>30</v>
      </c>
      <c r="D17" s="73"/>
      <c r="E17" s="30"/>
      <c r="F17" s="30">
        <v>2</v>
      </c>
      <c r="G17" s="30">
        <v>3</v>
      </c>
      <c r="H17" s="30"/>
      <c r="I17" s="30"/>
      <c r="J17" s="30">
        <v>4</v>
      </c>
      <c r="K17" s="30">
        <v>2</v>
      </c>
      <c r="L17" s="30"/>
      <c r="M17" s="34">
        <v>9</v>
      </c>
      <c r="N17" s="34">
        <v>40</v>
      </c>
      <c r="O17" s="31"/>
      <c r="P17" s="30"/>
      <c r="Q17" s="30">
        <v>8</v>
      </c>
      <c r="R17" s="30"/>
      <c r="S17" s="22">
        <f t="shared" si="0"/>
        <v>68</v>
      </c>
    </row>
    <row r="18" spans="1:19" ht="45" customHeight="1" x14ac:dyDescent="0.25">
      <c r="A18" s="66"/>
      <c r="B18" s="71" t="s">
        <v>83</v>
      </c>
      <c r="C18" s="71"/>
      <c r="D18" s="71"/>
      <c r="E18" s="25">
        <f>SUM(E19:E23)</f>
        <v>14</v>
      </c>
      <c r="F18" s="25">
        <f t="shared" ref="F18:R18" si="3">SUM(F19:F23)</f>
        <v>38</v>
      </c>
      <c r="G18" s="25">
        <f t="shared" si="3"/>
        <v>6</v>
      </c>
      <c r="H18" s="25">
        <f t="shared" si="3"/>
        <v>3</v>
      </c>
      <c r="I18" s="25"/>
      <c r="J18" s="25">
        <f t="shared" si="3"/>
        <v>15</v>
      </c>
      <c r="K18" s="25">
        <f t="shared" si="3"/>
        <v>9</v>
      </c>
      <c r="L18" s="25">
        <f t="shared" si="3"/>
        <v>2</v>
      </c>
      <c r="M18" s="25">
        <f t="shared" si="3"/>
        <v>209</v>
      </c>
      <c r="N18" s="25">
        <f t="shared" si="3"/>
        <v>320</v>
      </c>
      <c r="O18" s="35">
        <f t="shared" si="3"/>
        <v>0</v>
      </c>
      <c r="P18" s="25">
        <f t="shared" si="3"/>
        <v>21</v>
      </c>
      <c r="Q18" s="25">
        <f t="shared" si="3"/>
        <v>44</v>
      </c>
      <c r="R18" s="25">
        <f t="shared" si="3"/>
        <v>2</v>
      </c>
      <c r="S18" s="22">
        <f t="shared" si="0"/>
        <v>683</v>
      </c>
    </row>
    <row r="19" spans="1:19" ht="20.100000000000001" customHeight="1" x14ac:dyDescent="0.25">
      <c r="A19" s="66"/>
      <c r="B19" s="72" t="s">
        <v>75</v>
      </c>
      <c r="C19" s="73" t="s">
        <v>80</v>
      </c>
      <c r="D19" s="73"/>
      <c r="E19" s="17">
        <v>1</v>
      </c>
      <c r="F19" s="36">
        <v>5</v>
      </c>
      <c r="G19" s="30">
        <v>1</v>
      </c>
      <c r="H19" s="30">
        <v>1</v>
      </c>
      <c r="I19" s="30"/>
      <c r="J19" s="30">
        <v>2</v>
      </c>
      <c r="K19" s="30"/>
      <c r="L19" s="30">
        <v>2</v>
      </c>
      <c r="M19" s="30">
        <v>50</v>
      </c>
      <c r="N19" s="30">
        <v>77</v>
      </c>
      <c r="O19" s="31"/>
      <c r="P19" s="30">
        <v>6</v>
      </c>
      <c r="Q19" s="30">
        <v>8</v>
      </c>
      <c r="R19" s="30">
        <v>2</v>
      </c>
      <c r="S19" s="22">
        <f t="shared" si="0"/>
        <v>155</v>
      </c>
    </row>
    <row r="20" spans="1:19" ht="20.100000000000001" customHeight="1" x14ac:dyDescent="0.25">
      <c r="A20" s="66"/>
      <c r="B20" s="72"/>
      <c r="C20" s="73" t="s">
        <v>81</v>
      </c>
      <c r="D20" s="73"/>
      <c r="E20" s="30"/>
      <c r="F20" s="36"/>
      <c r="G20" s="30"/>
      <c r="H20" s="30"/>
      <c r="I20" s="30"/>
      <c r="J20" s="30">
        <v>1</v>
      </c>
      <c r="K20" s="30">
        <v>1</v>
      </c>
      <c r="L20" s="30"/>
      <c r="M20" s="30">
        <v>8</v>
      </c>
      <c r="N20" s="30">
        <v>11</v>
      </c>
      <c r="O20" s="30"/>
      <c r="P20" s="30">
        <v>1</v>
      </c>
      <c r="Q20" s="30">
        <v>2</v>
      </c>
      <c r="R20" s="30"/>
      <c r="S20" s="22">
        <f t="shared" si="0"/>
        <v>24</v>
      </c>
    </row>
    <row r="21" spans="1:19" ht="20.100000000000001" customHeight="1" x14ac:dyDescent="0.25">
      <c r="A21" s="66"/>
      <c r="B21" s="72"/>
      <c r="C21" s="73" t="s">
        <v>82</v>
      </c>
      <c r="D21" s="73"/>
      <c r="E21" s="30">
        <v>8</v>
      </c>
      <c r="F21" s="36">
        <v>23</v>
      </c>
      <c r="G21" s="30">
        <v>2</v>
      </c>
      <c r="H21" s="30">
        <v>1</v>
      </c>
      <c r="I21" s="30"/>
      <c r="J21" s="30">
        <v>8</v>
      </c>
      <c r="K21" s="30">
        <v>3</v>
      </c>
      <c r="L21" s="30"/>
      <c r="M21" s="30">
        <v>63</v>
      </c>
      <c r="N21" s="30">
        <v>111</v>
      </c>
      <c r="O21" s="31"/>
      <c r="P21" s="30">
        <v>5</v>
      </c>
      <c r="Q21" s="30">
        <v>18</v>
      </c>
      <c r="R21" s="30"/>
      <c r="S21" s="22">
        <f t="shared" si="0"/>
        <v>242</v>
      </c>
    </row>
    <row r="22" spans="1:19" ht="20.100000000000001" customHeight="1" x14ac:dyDescent="0.25">
      <c r="A22" s="66"/>
      <c r="B22" s="72"/>
      <c r="C22" s="73" t="s">
        <v>84</v>
      </c>
      <c r="D22" s="73"/>
      <c r="E22" s="30">
        <v>5</v>
      </c>
      <c r="F22" s="36">
        <v>10</v>
      </c>
      <c r="G22" s="30">
        <v>3</v>
      </c>
      <c r="H22" s="30">
        <v>1</v>
      </c>
      <c r="I22" s="30"/>
      <c r="J22" s="30">
        <v>4</v>
      </c>
      <c r="K22" s="30">
        <v>5</v>
      </c>
      <c r="L22" s="30"/>
      <c r="M22" s="30">
        <v>88</v>
      </c>
      <c r="N22" s="30">
        <v>121</v>
      </c>
      <c r="O22" s="31"/>
      <c r="P22" s="30">
        <v>9</v>
      </c>
      <c r="Q22" s="30">
        <v>16</v>
      </c>
      <c r="R22" s="30"/>
      <c r="S22" s="22">
        <f t="shared" si="0"/>
        <v>262</v>
      </c>
    </row>
    <row r="23" spans="1:19" ht="15" customHeight="1" x14ac:dyDescent="0.25">
      <c r="A23" s="66"/>
      <c r="B23" s="72"/>
      <c r="C23" s="73" t="s">
        <v>85</v>
      </c>
      <c r="D23" s="73"/>
      <c r="E23" s="30"/>
      <c r="F23" s="36"/>
      <c r="G23" s="30"/>
      <c r="H23" s="30"/>
      <c r="I23" s="30"/>
      <c r="J23" s="30"/>
      <c r="K23" s="30"/>
      <c r="L23" s="30"/>
      <c r="M23" s="30"/>
      <c r="N23" s="30"/>
      <c r="O23" s="31"/>
      <c r="P23" s="30"/>
      <c r="Q23" s="30"/>
      <c r="R23" s="30"/>
      <c r="S23" s="22">
        <f t="shared" si="0"/>
        <v>0</v>
      </c>
    </row>
    <row r="24" spans="1:19" x14ac:dyDescent="0.25">
      <c r="A24" s="66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</row>
    <row r="25" spans="1:19" x14ac:dyDescent="0.25">
      <c r="A25" s="68" t="s">
        <v>86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</row>
    <row r="26" spans="1:19" x14ac:dyDescent="0.25">
      <c r="A26" s="69" t="s">
        <v>87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</row>
    <row r="27" spans="1:19" x14ac:dyDescent="0.25">
      <c r="A27" s="70" t="s">
        <v>88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</row>
    <row r="28" spans="1:19" x14ac:dyDescent="0.25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</row>
    <row r="29" spans="1:19" x14ac:dyDescent="0.25">
      <c r="A29" s="69" t="s">
        <v>89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</row>
    <row r="30" spans="1:19" x14ac:dyDescent="0.25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</row>
    <row r="31" spans="1:19" x14ac:dyDescent="0.25">
      <c r="A31" s="70" t="s">
        <v>90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</row>
    <row r="32" spans="1:19" x14ac:dyDescent="0.25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</row>
    <row r="33" spans="1:19" x14ac:dyDescent="0.25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</row>
  </sheetData>
  <mergeCells count="35">
    <mergeCell ref="A2:S2"/>
    <mergeCell ref="A3:S3"/>
    <mergeCell ref="A4:E4"/>
    <mergeCell ref="F4:K4"/>
    <mergeCell ref="A5:A23"/>
    <mergeCell ref="B5:D6"/>
    <mergeCell ref="E5:J5"/>
    <mergeCell ref="K5:N5"/>
    <mergeCell ref="O5:R5"/>
    <mergeCell ref="S5:S6"/>
    <mergeCell ref="B7:D7"/>
    <mergeCell ref="H7:I7"/>
    <mergeCell ref="B8:D8"/>
    <mergeCell ref="B9:B12"/>
    <mergeCell ref="C9:D9"/>
    <mergeCell ref="C10:C12"/>
    <mergeCell ref="B13:D13"/>
    <mergeCell ref="B14:B17"/>
    <mergeCell ref="C14:D14"/>
    <mergeCell ref="C15:D15"/>
    <mergeCell ref="C16:D16"/>
    <mergeCell ref="C17:D17"/>
    <mergeCell ref="A31:S33"/>
    <mergeCell ref="B18:D18"/>
    <mergeCell ref="B19:B23"/>
    <mergeCell ref="C19:D19"/>
    <mergeCell ref="C20:D20"/>
    <mergeCell ref="C21:D21"/>
    <mergeCell ref="C22:D22"/>
    <mergeCell ref="C23:D23"/>
    <mergeCell ref="A24:S24"/>
    <mergeCell ref="A25:S25"/>
    <mergeCell ref="A26:S26"/>
    <mergeCell ref="A27:S28"/>
    <mergeCell ref="A29:S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1D434-A822-4714-BB39-2A1F77570562}">
  <dimension ref="A1:H153"/>
  <sheetViews>
    <sheetView workbookViewId="0">
      <selection activeCell="N43" sqref="N43"/>
    </sheetView>
  </sheetViews>
  <sheetFormatPr defaultRowHeight="14.25" x14ac:dyDescent="0.25"/>
  <cols>
    <col min="1" max="1" width="3.7109375" style="17" customWidth="1"/>
    <col min="2" max="2" width="20.42578125" style="17" customWidth="1"/>
    <col min="3" max="3" width="4" style="43" customWidth="1"/>
    <col min="4" max="4" width="9.140625" style="43"/>
    <col min="5" max="5" width="20.85546875" style="43" customWidth="1"/>
    <col min="6" max="6" width="8.5703125" style="17" customWidth="1"/>
    <col min="7" max="256" width="9.140625" style="17"/>
    <col min="257" max="257" width="3.7109375" style="17" customWidth="1"/>
    <col min="258" max="258" width="20.42578125" style="17" customWidth="1"/>
    <col min="259" max="259" width="4" style="17" customWidth="1"/>
    <col min="260" max="260" width="9.140625" style="17"/>
    <col min="261" max="261" width="20.85546875" style="17" customWidth="1"/>
    <col min="262" max="262" width="8.5703125" style="17" customWidth="1"/>
    <col min="263" max="512" width="9.140625" style="17"/>
    <col min="513" max="513" width="3.7109375" style="17" customWidth="1"/>
    <col min="514" max="514" width="20.42578125" style="17" customWidth="1"/>
    <col min="515" max="515" width="4" style="17" customWidth="1"/>
    <col min="516" max="516" width="9.140625" style="17"/>
    <col min="517" max="517" width="20.85546875" style="17" customWidth="1"/>
    <col min="518" max="518" width="8.5703125" style="17" customWidth="1"/>
    <col min="519" max="768" width="9.140625" style="17"/>
    <col min="769" max="769" width="3.7109375" style="17" customWidth="1"/>
    <col min="770" max="770" width="20.42578125" style="17" customWidth="1"/>
    <col min="771" max="771" width="4" style="17" customWidth="1"/>
    <col min="772" max="772" width="9.140625" style="17"/>
    <col min="773" max="773" width="20.85546875" style="17" customWidth="1"/>
    <col min="774" max="774" width="8.5703125" style="17" customWidth="1"/>
    <col min="775" max="1024" width="9.140625" style="17"/>
    <col min="1025" max="1025" width="3.7109375" style="17" customWidth="1"/>
    <col min="1026" max="1026" width="20.42578125" style="17" customWidth="1"/>
    <col min="1027" max="1027" width="4" style="17" customWidth="1"/>
    <col min="1028" max="1028" width="9.140625" style="17"/>
    <col min="1029" max="1029" width="20.85546875" style="17" customWidth="1"/>
    <col min="1030" max="1030" width="8.5703125" style="17" customWidth="1"/>
    <col min="1031" max="1280" width="9.140625" style="17"/>
    <col min="1281" max="1281" width="3.7109375" style="17" customWidth="1"/>
    <col min="1282" max="1282" width="20.42578125" style="17" customWidth="1"/>
    <col min="1283" max="1283" width="4" style="17" customWidth="1"/>
    <col min="1284" max="1284" width="9.140625" style="17"/>
    <col min="1285" max="1285" width="20.85546875" style="17" customWidth="1"/>
    <col min="1286" max="1286" width="8.5703125" style="17" customWidth="1"/>
    <col min="1287" max="1536" width="9.140625" style="17"/>
    <col min="1537" max="1537" width="3.7109375" style="17" customWidth="1"/>
    <col min="1538" max="1538" width="20.42578125" style="17" customWidth="1"/>
    <col min="1539" max="1539" width="4" style="17" customWidth="1"/>
    <col min="1540" max="1540" width="9.140625" style="17"/>
    <col min="1541" max="1541" width="20.85546875" style="17" customWidth="1"/>
    <col min="1542" max="1542" width="8.5703125" style="17" customWidth="1"/>
    <col min="1543" max="1792" width="9.140625" style="17"/>
    <col min="1793" max="1793" width="3.7109375" style="17" customWidth="1"/>
    <col min="1794" max="1794" width="20.42578125" style="17" customWidth="1"/>
    <col min="1795" max="1795" width="4" style="17" customWidth="1"/>
    <col min="1796" max="1796" width="9.140625" style="17"/>
    <col min="1797" max="1797" width="20.85546875" style="17" customWidth="1"/>
    <col min="1798" max="1798" width="8.5703125" style="17" customWidth="1"/>
    <col min="1799" max="2048" width="9.140625" style="17"/>
    <col min="2049" max="2049" width="3.7109375" style="17" customWidth="1"/>
    <col min="2050" max="2050" width="20.42578125" style="17" customWidth="1"/>
    <col min="2051" max="2051" width="4" style="17" customWidth="1"/>
    <col min="2052" max="2052" width="9.140625" style="17"/>
    <col min="2053" max="2053" width="20.85546875" style="17" customWidth="1"/>
    <col min="2054" max="2054" width="8.5703125" style="17" customWidth="1"/>
    <col min="2055" max="2304" width="9.140625" style="17"/>
    <col min="2305" max="2305" width="3.7109375" style="17" customWidth="1"/>
    <col min="2306" max="2306" width="20.42578125" style="17" customWidth="1"/>
    <col min="2307" max="2307" width="4" style="17" customWidth="1"/>
    <col min="2308" max="2308" width="9.140625" style="17"/>
    <col min="2309" max="2309" width="20.85546875" style="17" customWidth="1"/>
    <col min="2310" max="2310" width="8.5703125" style="17" customWidth="1"/>
    <col min="2311" max="2560" width="9.140625" style="17"/>
    <col min="2561" max="2561" width="3.7109375" style="17" customWidth="1"/>
    <col min="2562" max="2562" width="20.42578125" style="17" customWidth="1"/>
    <col min="2563" max="2563" width="4" style="17" customWidth="1"/>
    <col min="2564" max="2564" width="9.140625" style="17"/>
    <col min="2565" max="2565" width="20.85546875" style="17" customWidth="1"/>
    <col min="2566" max="2566" width="8.5703125" style="17" customWidth="1"/>
    <col min="2567" max="2816" width="9.140625" style="17"/>
    <col min="2817" max="2817" width="3.7109375" style="17" customWidth="1"/>
    <col min="2818" max="2818" width="20.42578125" style="17" customWidth="1"/>
    <col min="2819" max="2819" width="4" style="17" customWidth="1"/>
    <col min="2820" max="2820" width="9.140625" style="17"/>
    <col min="2821" max="2821" width="20.85546875" style="17" customWidth="1"/>
    <col min="2822" max="2822" width="8.5703125" style="17" customWidth="1"/>
    <col min="2823" max="3072" width="9.140625" style="17"/>
    <col min="3073" max="3073" width="3.7109375" style="17" customWidth="1"/>
    <col min="3074" max="3074" width="20.42578125" style="17" customWidth="1"/>
    <col min="3075" max="3075" width="4" style="17" customWidth="1"/>
    <col min="3076" max="3076" width="9.140625" style="17"/>
    <col min="3077" max="3077" width="20.85546875" style="17" customWidth="1"/>
    <col min="3078" max="3078" width="8.5703125" style="17" customWidth="1"/>
    <col min="3079" max="3328" width="9.140625" style="17"/>
    <col min="3329" max="3329" width="3.7109375" style="17" customWidth="1"/>
    <col min="3330" max="3330" width="20.42578125" style="17" customWidth="1"/>
    <col min="3331" max="3331" width="4" style="17" customWidth="1"/>
    <col min="3332" max="3332" width="9.140625" style="17"/>
    <col min="3333" max="3333" width="20.85546875" style="17" customWidth="1"/>
    <col min="3334" max="3334" width="8.5703125" style="17" customWidth="1"/>
    <col min="3335" max="3584" width="9.140625" style="17"/>
    <col min="3585" max="3585" width="3.7109375" style="17" customWidth="1"/>
    <col min="3586" max="3586" width="20.42578125" style="17" customWidth="1"/>
    <col min="3587" max="3587" width="4" style="17" customWidth="1"/>
    <col min="3588" max="3588" width="9.140625" style="17"/>
    <col min="3589" max="3589" width="20.85546875" style="17" customWidth="1"/>
    <col min="3590" max="3590" width="8.5703125" style="17" customWidth="1"/>
    <col min="3591" max="3840" width="9.140625" style="17"/>
    <col min="3841" max="3841" width="3.7109375" style="17" customWidth="1"/>
    <col min="3842" max="3842" width="20.42578125" style="17" customWidth="1"/>
    <col min="3843" max="3843" width="4" style="17" customWidth="1"/>
    <col min="3844" max="3844" width="9.140625" style="17"/>
    <col min="3845" max="3845" width="20.85546875" style="17" customWidth="1"/>
    <col min="3846" max="3846" width="8.5703125" style="17" customWidth="1"/>
    <col min="3847" max="4096" width="9.140625" style="17"/>
    <col min="4097" max="4097" width="3.7109375" style="17" customWidth="1"/>
    <col min="4098" max="4098" width="20.42578125" style="17" customWidth="1"/>
    <col min="4099" max="4099" width="4" style="17" customWidth="1"/>
    <col min="4100" max="4100" width="9.140625" style="17"/>
    <col min="4101" max="4101" width="20.85546875" style="17" customWidth="1"/>
    <col min="4102" max="4102" width="8.5703125" style="17" customWidth="1"/>
    <col min="4103" max="4352" width="9.140625" style="17"/>
    <col min="4353" max="4353" width="3.7109375" style="17" customWidth="1"/>
    <col min="4354" max="4354" width="20.42578125" style="17" customWidth="1"/>
    <col min="4355" max="4355" width="4" style="17" customWidth="1"/>
    <col min="4356" max="4356" width="9.140625" style="17"/>
    <col min="4357" max="4357" width="20.85546875" style="17" customWidth="1"/>
    <col min="4358" max="4358" width="8.5703125" style="17" customWidth="1"/>
    <col min="4359" max="4608" width="9.140625" style="17"/>
    <col min="4609" max="4609" width="3.7109375" style="17" customWidth="1"/>
    <col min="4610" max="4610" width="20.42578125" style="17" customWidth="1"/>
    <col min="4611" max="4611" width="4" style="17" customWidth="1"/>
    <col min="4612" max="4612" width="9.140625" style="17"/>
    <col min="4613" max="4613" width="20.85546875" style="17" customWidth="1"/>
    <col min="4614" max="4614" width="8.5703125" style="17" customWidth="1"/>
    <col min="4615" max="4864" width="9.140625" style="17"/>
    <col min="4865" max="4865" width="3.7109375" style="17" customWidth="1"/>
    <col min="4866" max="4866" width="20.42578125" style="17" customWidth="1"/>
    <col min="4867" max="4867" width="4" style="17" customWidth="1"/>
    <col min="4868" max="4868" width="9.140625" style="17"/>
    <col min="4869" max="4869" width="20.85546875" style="17" customWidth="1"/>
    <col min="4870" max="4870" width="8.5703125" style="17" customWidth="1"/>
    <col min="4871" max="5120" width="9.140625" style="17"/>
    <col min="5121" max="5121" width="3.7109375" style="17" customWidth="1"/>
    <col min="5122" max="5122" width="20.42578125" style="17" customWidth="1"/>
    <col min="5123" max="5123" width="4" style="17" customWidth="1"/>
    <col min="5124" max="5124" width="9.140625" style="17"/>
    <col min="5125" max="5125" width="20.85546875" style="17" customWidth="1"/>
    <col min="5126" max="5126" width="8.5703125" style="17" customWidth="1"/>
    <col min="5127" max="5376" width="9.140625" style="17"/>
    <col min="5377" max="5377" width="3.7109375" style="17" customWidth="1"/>
    <col min="5378" max="5378" width="20.42578125" style="17" customWidth="1"/>
    <col min="5379" max="5379" width="4" style="17" customWidth="1"/>
    <col min="5380" max="5380" width="9.140625" style="17"/>
    <col min="5381" max="5381" width="20.85546875" style="17" customWidth="1"/>
    <col min="5382" max="5382" width="8.5703125" style="17" customWidth="1"/>
    <col min="5383" max="5632" width="9.140625" style="17"/>
    <col min="5633" max="5633" width="3.7109375" style="17" customWidth="1"/>
    <col min="5634" max="5634" width="20.42578125" style="17" customWidth="1"/>
    <col min="5635" max="5635" width="4" style="17" customWidth="1"/>
    <col min="5636" max="5636" width="9.140625" style="17"/>
    <col min="5637" max="5637" width="20.85546875" style="17" customWidth="1"/>
    <col min="5638" max="5638" width="8.5703125" style="17" customWidth="1"/>
    <col min="5639" max="5888" width="9.140625" style="17"/>
    <col min="5889" max="5889" width="3.7109375" style="17" customWidth="1"/>
    <col min="5890" max="5890" width="20.42578125" style="17" customWidth="1"/>
    <col min="5891" max="5891" width="4" style="17" customWidth="1"/>
    <col min="5892" max="5892" width="9.140625" style="17"/>
    <col min="5893" max="5893" width="20.85546875" style="17" customWidth="1"/>
    <col min="5894" max="5894" width="8.5703125" style="17" customWidth="1"/>
    <col min="5895" max="6144" width="9.140625" style="17"/>
    <col min="6145" max="6145" width="3.7109375" style="17" customWidth="1"/>
    <col min="6146" max="6146" width="20.42578125" style="17" customWidth="1"/>
    <col min="6147" max="6147" width="4" style="17" customWidth="1"/>
    <col min="6148" max="6148" width="9.140625" style="17"/>
    <col min="6149" max="6149" width="20.85546875" style="17" customWidth="1"/>
    <col min="6150" max="6150" width="8.5703125" style="17" customWidth="1"/>
    <col min="6151" max="6400" width="9.140625" style="17"/>
    <col min="6401" max="6401" width="3.7109375" style="17" customWidth="1"/>
    <col min="6402" max="6402" width="20.42578125" style="17" customWidth="1"/>
    <col min="6403" max="6403" width="4" style="17" customWidth="1"/>
    <col min="6404" max="6404" width="9.140625" style="17"/>
    <col min="6405" max="6405" width="20.85546875" style="17" customWidth="1"/>
    <col min="6406" max="6406" width="8.5703125" style="17" customWidth="1"/>
    <col min="6407" max="6656" width="9.140625" style="17"/>
    <col min="6657" max="6657" width="3.7109375" style="17" customWidth="1"/>
    <col min="6658" max="6658" width="20.42578125" style="17" customWidth="1"/>
    <col min="6659" max="6659" width="4" style="17" customWidth="1"/>
    <col min="6660" max="6660" width="9.140625" style="17"/>
    <col min="6661" max="6661" width="20.85546875" style="17" customWidth="1"/>
    <col min="6662" max="6662" width="8.5703125" style="17" customWidth="1"/>
    <col min="6663" max="6912" width="9.140625" style="17"/>
    <col min="6913" max="6913" width="3.7109375" style="17" customWidth="1"/>
    <col min="6914" max="6914" width="20.42578125" style="17" customWidth="1"/>
    <col min="6915" max="6915" width="4" style="17" customWidth="1"/>
    <col min="6916" max="6916" width="9.140625" style="17"/>
    <col min="6917" max="6917" width="20.85546875" style="17" customWidth="1"/>
    <col min="6918" max="6918" width="8.5703125" style="17" customWidth="1"/>
    <col min="6919" max="7168" width="9.140625" style="17"/>
    <col min="7169" max="7169" width="3.7109375" style="17" customWidth="1"/>
    <col min="7170" max="7170" width="20.42578125" style="17" customWidth="1"/>
    <col min="7171" max="7171" width="4" style="17" customWidth="1"/>
    <col min="7172" max="7172" width="9.140625" style="17"/>
    <col min="7173" max="7173" width="20.85546875" style="17" customWidth="1"/>
    <col min="7174" max="7174" width="8.5703125" style="17" customWidth="1"/>
    <col min="7175" max="7424" width="9.140625" style="17"/>
    <col min="7425" max="7425" width="3.7109375" style="17" customWidth="1"/>
    <col min="7426" max="7426" width="20.42578125" style="17" customWidth="1"/>
    <col min="7427" max="7427" width="4" style="17" customWidth="1"/>
    <col min="7428" max="7428" width="9.140625" style="17"/>
    <col min="7429" max="7429" width="20.85546875" style="17" customWidth="1"/>
    <col min="7430" max="7430" width="8.5703125" style="17" customWidth="1"/>
    <col min="7431" max="7680" width="9.140625" style="17"/>
    <col min="7681" max="7681" width="3.7109375" style="17" customWidth="1"/>
    <col min="7682" max="7682" width="20.42578125" style="17" customWidth="1"/>
    <col min="7683" max="7683" width="4" style="17" customWidth="1"/>
    <col min="7684" max="7684" width="9.140625" style="17"/>
    <col min="7685" max="7685" width="20.85546875" style="17" customWidth="1"/>
    <col min="7686" max="7686" width="8.5703125" style="17" customWidth="1"/>
    <col min="7687" max="7936" width="9.140625" style="17"/>
    <col min="7937" max="7937" width="3.7109375" style="17" customWidth="1"/>
    <col min="7938" max="7938" width="20.42578125" style="17" customWidth="1"/>
    <col min="7939" max="7939" width="4" style="17" customWidth="1"/>
    <col min="7940" max="7940" width="9.140625" style="17"/>
    <col min="7941" max="7941" width="20.85546875" style="17" customWidth="1"/>
    <col min="7942" max="7942" width="8.5703125" style="17" customWidth="1"/>
    <col min="7943" max="8192" width="9.140625" style="17"/>
    <col min="8193" max="8193" width="3.7109375" style="17" customWidth="1"/>
    <col min="8194" max="8194" width="20.42578125" style="17" customWidth="1"/>
    <col min="8195" max="8195" width="4" style="17" customWidth="1"/>
    <col min="8196" max="8196" width="9.140625" style="17"/>
    <col min="8197" max="8197" width="20.85546875" style="17" customWidth="1"/>
    <col min="8198" max="8198" width="8.5703125" style="17" customWidth="1"/>
    <col min="8199" max="8448" width="9.140625" style="17"/>
    <col min="8449" max="8449" width="3.7109375" style="17" customWidth="1"/>
    <col min="8450" max="8450" width="20.42578125" style="17" customWidth="1"/>
    <col min="8451" max="8451" width="4" style="17" customWidth="1"/>
    <col min="8452" max="8452" width="9.140625" style="17"/>
    <col min="8453" max="8453" width="20.85546875" style="17" customWidth="1"/>
    <col min="8454" max="8454" width="8.5703125" style="17" customWidth="1"/>
    <col min="8455" max="8704" width="9.140625" style="17"/>
    <col min="8705" max="8705" width="3.7109375" style="17" customWidth="1"/>
    <col min="8706" max="8706" width="20.42578125" style="17" customWidth="1"/>
    <col min="8707" max="8707" width="4" style="17" customWidth="1"/>
    <col min="8708" max="8708" width="9.140625" style="17"/>
    <col min="8709" max="8709" width="20.85546875" style="17" customWidth="1"/>
    <col min="8710" max="8710" width="8.5703125" style="17" customWidth="1"/>
    <col min="8711" max="8960" width="9.140625" style="17"/>
    <col min="8961" max="8961" width="3.7109375" style="17" customWidth="1"/>
    <col min="8962" max="8962" width="20.42578125" style="17" customWidth="1"/>
    <col min="8963" max="8963" width="4" style="17" customWidth="1"/>
    <col min="8964" max="8964" width="9.140625" style="17"/>
    <col min="8965" max="8965" width="20.85546875" style="17" customWidth="1"/>
    <col min="8966" max="8966" width="8.5703125" style="17" customWidth="1"/>
    <col min="8967" max="9216" width="9.140625" style="17"/>
    <col min="9217" max="9217" width="3.7109375" style="17" customWidth="1"/>
    <col min="9218" max="9218" width="20.42578125" style="17" customWidth="1"/>
    <col min="9219" max="9219" width="4" style="17" customWidth="1"/>
    <col min="9220" max="9220" width="9.140625" style="17"/>
    <col min="9221" max="9221" width="20.85546875" style="17" customWidth="1"/>
    <col min="9222" max="9222" width="8.5703125" style="17" customWidth="1"/>
    <col min="9223" max="9472" width="9.140625" style="17"/>
    <col min="9473" max="9473" width="3.7109375" style="17" customWidth="1"/>
    <col min="9474" max="9474" width="20.42578125" style="17" customWidth="1"/>
    <col min="9475" max="9475" width="4" style="17" customWidth="1"/>
    <col min="9476" max="9476" width="9.140625" style="17"/>
    <col min="9477" max="9477" width="20.85546875" style="17" customWidth="1"/>
    <col min="9478" max="9478" width="8.5703125" style="17" customWidth="1"/>
    <col min="9479" max="9728" width="9.140625" style="17"/>
    <col min="9729" max="9729" width="3.7109375" style="17" customWidth="1"/>
    <col min="9730" max="9730" width="20.42578125" style="17" customWidth="1"/>
    <col min="9731" max="9731" width="4" style="17" customWidth="1"/>
    <col min="9732" max="9732" width="9.140625" style="17"/>
    <col min="9733" max="9733" width="20.85546875" style="17" customWidth="1"/>
    <col min="9734" max="9734" width="8.5703125" style="17" customWidth="1"/>
    <col min="9735" max="9984" width="9.140625" style="17"/>
    <col min="9985" max="9985" width="3.7109375" style="17" customWidth="1"/>
    <col min="9986" max="9986" width="20.42578125" style="17" customWidth="1"/>
    <col min="9987" max="9987" width="4" style="17" customWidth="1"/>
    <col min="9988" max="9988" width="9.140625" style="17"/>
    <col min="9989" max="9989" width="20.85546875" style="17" customWidth="1"/>
    <col min="9990" max="9990" width="8.5703125" style="17" customWidth="1"/>
    <col min="9991" max="10240" width="9.140625" style="17"/>
    <col min="10241" max="10241" width="3.7109375" style="17" customWidth="1"/>
    <col min="10242" max="10242" width="20.42578125" style="17" customWidth="1"/>
    <col min="10243" max="10243" width="4" style="17" customWidth="1"/>
    <col min="10244" max="10244" width="9.140625" style="17"/>
    <col min="10245" max="10245" width="20.85546875" style="17" customWidth="1"/>
    <col min="10246" max="10246" width="8.5703125" style="17" customWidth="1"/>
    <col min="10247" max="10496" width="9.140625" style="17"/>
    <col min="10497" max="10497" width="3.7109375" style="17" customWidth="1"/>
    <col min="10498" max="10498" width="20.42578125" style="17" customWidth="1"/>
    <col min="10499" max="10499" width="4" style="17" customWidth="1"/>
    <col min="10500" max="10500" width="9.140625" style="17"/>
    <col min="10501" max="10501" width="20.85546875" style="17" customWidth="1"/>
    <col min="10502" max="10502" width="8.5703125" style="17" customWidth="1"/>
    <col min="10503" max="10752" width="9.140625" style="17"/>
    <col min="10753" max="10753" width="3.7109375" style="17" customWidth="1"/>
    <col min="10754" max="10754" width="20.42578125" style="17" customWidth="1"/>
    <col min="10755" max="10755" width="4" style="17" customWidth="1"/>
    <col min="10756" max="10756" width="9.140625" style="17"/>
    <col min="10757" max="10757" width="20.85546875" style="17" customWidth="1"/>
    <col min="10758" max="10758" width="8.5703125" style="17" customWidth="1"/>
    <col min="10759" max="11008" width="9.140625" style="17"/>
    <col min="11009" max="11009" width="3.7109375" style="17" customWidth="1"/>
    <col min="11010" max="11010" width="20.42578125" style="17" customWidth="1"/>
    <col min="11011" max="11011" width="4" style="17" customWidth="1"/>
    <col min="11012" max="11012" width="9.140625" style="17"/>
    <col min="11013" max="11013" width="20.85546875" style="17" customWidth="1"/>
    <col min="11014" max="11014" width="8.5703125" style="17" customWidth="1"/>
    <col min="11015" max="11264" width="9.140625" style="17"/>
    <col min="11265" max="11265" width="3.7109375" style="17" customWidth="1"/>
    <col min="11266" max="11266" width="20.42578125" style="17" customWidth="1"/>
    <col min="11267" max="11267" width="4" style="17" customWidth="1"/>
    <col min="11268" max="11268" width="9.140625" style="17"/>
    <col min="11269" max="11269" width="20.85546875" style="17" customWidth="1"/>
    <col min="11270" max="11270" width="8.5703125" style="17" customWidth="1"/>
    <col min="11271" max="11520" width="9.140625" style="17"/>
    <col min="11521" max="11521" width="3.7109375" style="17" customWidth="1"/>
    <col min="11522" max="11522" width="20.42578125" style="17" customWidth="1"/>
    <col min="11523" max="11523" width="4" style="17" customWidth="1"/>
    <col min="11524" max="11524" width="9.140625" style="17"/>
    <col min="11525" max="11525" width="20.85546875" style="17" customWidth="1"/>
    <col min="11526" max="11526" width="8.5703125" style="17" customWidth="1"/>
    <col min="11527" max="11776" width="9.140625" style="17"/>
    <col min="11777" max="11777" width="3.7109375" style="17" customWidth="1"/>
    <col min="11778" max="11778" width="20.42578125" style="17" customWidth="1"/>
    <col min="11779" max="11779" width="4" style="17" customWidth="1"/>
    <col min="11780" max="11780" width="9.140625" style="17"/>
    <col min="11781" max="11781" width="20.85546875" style="17" customWidth="1"/>
    <col min="11782" max="11782" width="8.5703125" style="17" customWidth="1"/>
    <col min="11783" max="12032" width="9.140625" style="17"/>
    <col min="12033" max="12033" width="3.7109375" style="17" customWidth="1"/>
    <col min="12034" max="12034" width="20.42578125" style="17" customWidth="1"/>
    <col min="12035" max="12035" width="4" style="17" customWidth="1"/>
    <col min="12036" max="12036" width="9.140625" style="17"/>
    <col min="12037" max="12037" width="20.85546875" style="17" customWidth="1"/>
    <col min="12038" max="12038" width="8.5703125" style="17" customWidth="1"/>
    <col min="12039" max="12288" width="9.140625" style="17"/>
    <col min="12289" max="12289" width="3.7109375" style="17" customWidth="1"/>
    <col min="12290" max="12290" width="20.42578125" style="17" customWidth="1"/>
    <col min="12291" max="12291" width="4" style="17" customWidth="1"/>
    <col min="12292" max="12292" width="9.140625" style="17"/>
    <col min="12293" max="12293" width="20.85546875" style="17" customWidth="1"/>
    <col min="12294" max="12294" width="8.5703125" style="17" customWidth="1"/>
    <col min="12295" max="12544" width="9.140625" style="17"/>
    <col min="12545" max="12545" width="3.7109375" style="17" customWidth="1"/>
    <col min="12546" max="12546" width="20.42578125" style="17" customWidth="1"/>
    <col min="12547" max="12547" width="4" style="17" customWidth="1"/>
    <col min="12548" max="12548" width="9.140625" style="17"/>
    <col min="12549" max="12549" width="20.85546875" style="17" customWidth="1"/>
    <col min="12550" max="12550" width="8.5703125" style="17" customWidth="1"/>
    <col min="12551" max="12800" width="9.140625" style="17"/>
    <col min="12801" max="12801" width="3.7109375" style="17" customWidth="1"/>
    <col min="12802" max="12802" width="20.42578125" style="17" customWidth="1"/>
    <col min="12803" max="12803" width="4" style="17" customWidth="1"/>
    <col min="12804" max="12804" width="9.140625" style="17"/>
    <col min="12805" max="12805" width="20.85546875" style="17" customWidth="1"/>
    <col min="12806" max="12806" width="8.5703125" style="17" customWidth="1"/>
    <col min="12807" max="13056" width="9.140625" style="17"/>
    <col min="13057" max="13057" width="3.7109375" style="17" customWidth="1"/>
    <col min="13058" max="13058" width="20.42578125" style="17" customWidth="1"/>
    <col min="13059" max="13059" width="4" style="17" customWidth="1"/>
    <col min="13060" max="13060" width="9.140625" style="17"/>
    <col min="13061" max="13061" width="20.85546875" style="17" customWidth="1"/>
    <col min="13062" max="13062" width="8.5703125" style="17" customWidth="1"/>
    <col min="13063" max="13312" width="9.140625" style="17"/>
    <col min="13313" max="13313" width="3.7109375" style="17" customWidth="1"/>
    <col min="13314" max="13314" width="20.42578125" style="17" customWidth="1"/>
    <col min="13315" max="13315" width="4" style="17" customWidth="1"/>
    <col min="13316" max="13316" width="9.140625" style="17"/>
    <col min="13317" max="13317" width="20.85546875" style="17" customWidth="1"/>
    <col min="13318" max="13318" width="8.5703125" style="17" customWidth="1"/>
    <col min="13319" max="13568" width="9.140625" style="17"/>
    <col min="13569" max="13569" width="3.7109375" style="17" customWidth="1"/>
    <col min="13570" max="13570" width="20.42578125" style="17" customWidth="1"/>
    <col min="13571" max="13571" width="4" style="17" customWidth="1"/>
    <col min="13572" max="13572" width="9.140625" style="17"/>
    <col min="13573" max="13573" width="20.85546875" style="17" customWidth="1"/>
    <col min="13574" max="13574" width="8.5703125" style="17" customWidth="1"/>
    <col min="13575" max="13824" width="9.140625" style="17"/>
    <col min="13825" max="13825" width="3.7109375" style="17" customWidth="1"/>
    <col min="13826" max="13826" width="20.42578125" style="17" customWidth="1"/>
    <col min="13827" max="13827" width="4" style="17" customWidth="1"/>
    <col min="13828" max="13828" width="9.140625" style="17"/>
    <col min="13829" max="13829" width="20.85546875" style="17" customWidth="1"/>
    <col min="13830" max="13830" width="8.5703125" style="17" customWidth="1"/>
    <col min="13831" max="14080" width="9.140625" style="17"/>
    <col min="14081" max="14081" width="3.7109375" style="17" customWidth="1"/>
    <col min="14082" max="14082" width="20.42578125" style="17" customWidth="1"/>
    <col min="14083" max="14083" width="4" style="17" customWidth="1"/>
    <col min="14084" max="14084" width="9.140625" style="17"/>
    <col min="14085" max="14085" width="20.85546875" style="17" customWidth="1"/>
    <col min="14086" max="14086" width="8.5703125" style="17" customWidth="1"/>
    <col min="14087" max="14336" width="9.140625" style="17"/>
    <col min="14337" max="14337" width="3.7109375" style="17" customWidth="1"/>
    <col min="14338" max="14338" width="20.42578125" style="17" customWidth="1"/>
    <col min="14339" max="14339" width="4" style="17" customWidth="1"/>
    <col min="14340" max="14340" width="9.140625" style="17"/>
    <col min="14341" max="14341" width="20.85546875" style="17" customWidth="1"/>
    <col min="14342" max="14342" width="8.5703125" style="17" customWidth="1"/>
    <col min="14343" max="14592" width="9.140625" style="17"/>
    <col min="14593" max="14593" width="3.7109375" style="17" customWidth="1"/>
    <col min="14594" max="14594" width="20.42578125" style="17" customWidth="1"/>
    <col min="14595" max="14595" width="4" style="17" customWidth="1"/>
    <col min="14596" max="14596" width="9.140625" style="17"/>
    <col min="14597" max="14597" width="20.85546875" style="17" customWidth="1"/>
    <col min="14598" max="14598" width="8.5703125" style="17" customWidth="1"/>
    <col min="14599" max="14848" width="9.140625" style="17"/>
    <col min="14849" max="14849" width="3.7109375" style="17" customWidth="1"/>
    <col min="14850" max="14850" width="20.42578125" style="17" customWidth="1"/>
    <col min="14851" max="14851" width="4" style="17" customWidth="1"/>
    <col min="14852" max="14852" width="9.140625" style="17"/>
    <col min="14853" max="14853" width="20.85546875" style="17" customWidth="1"/>
    <col min="14854" max="14854" width="8.5703125" style="17" customWidth="1"/>
    <col min="14855" max="15104" width="9.140625" style="17"/>
    <col min="15105" max="15105" width="3.7109375" style="17" customWidth="1"/>
    <col min="15106" max="15106" width="20.42578125" style="17" customWidth="1"/>
    <col min="15107" max="15107" width="4" style="17" customWidth="1"/>
    <col min="15108" max="15108" width="9.140625" style="17"/>
    <col min="15109" max="15109" width="20.85546875" style="17" customWidth="1"/>
    <col min="15110" max="15110" width="8.5703125" style="17" customWidth="1"/>
    <col min="15111" max="15360" width="9.140625" style="17"/>
    <col min="15361" max="15361" width="3.7109375" style="17" customWidth="1"/>
    <col min="15362" max="15362" width="20.42578125" style="17" customWidth="1"/>
    <col min="15363" max="15363" width="4" style="17" customWidth="1"/>
    <col min="15364" max="15364" width="9.140625" style="17"/>
    <col min="15365" max="15365" width="20.85546875" style="17" customWidth="1"/>
    <col min="15366" max="15366" width="8.5703125" style="17" customWidth="1"/>
    <col min="15367" max="15616" width="9.140625" style="17"/>
    <col min="15617" max="15617" width="3.7109375" style="17" customWidth="1"/>
    <col min="15618" max="15618" width="20.42578125" style="17" customWidth="1"/>
    <col min="15619" max="15619" width="4" style="17" customWidth="1"/>
    <col min="15620" max="15620" width="9.140625" style="17"/>
    <col min="15621" max="15621" width="20.85546875" style="17" customWidth="1"/>
    <col min="15622" max="15622" width="8.5703125" style="17" customWidth="1"/>
    <col min="15623" max="15872" width="9.140625" style="17"/>
    <col min="15873" max="15873" width="3.7109375" style="17" customWidth="1"/>
    <col min="15874" max="15874" width="20.42578125" style="17" customWidth="1"/>
    <col min="15875" max="15875" width="4" style="17" customWidth="1"/>
    <col min="15876" max="15876" width="9.140625" style="17"/>
    <col min="15877" max="15877" width="20.85546875" style="17" customWidth="1"/>
    <col min="15878" max="15878" width="8.5703125" style="17" customWidth="1"/>
    <col min="15879" max="16128" width="9.140625" style="17"/>
    <col min="16129" max="16129" width="3.7109375" style="17" customWidth="1"/>
    <col min="16130" max="16130" width="20.42578125" style="17" customWidth="1"/>
    <col min="16131" max="16131" width="4" style="17" customWidth="1"/>
    <col min="16132" max="16132" width="9.140625" style="17"/>
    <col min="16133" max="16133" width="20.85546875" style="17" customWidth="1"/>
    <col min="16134" max="16134" width="8.5703125" style="17" customWidth="1"/>
    <col min="16135" max="16384" width="9.140625" style="17"/>
  </cols>
  <sheetData>
    <row r="1" spans="1:8" ht="15.75" x14ac:dyDescent="0.25">
      <c r="A1" s="80" t="s">
        <v>91</v>
      </c>
      <c r="B1" s="80"/>
      <c r="C1" s="80"/>
      <c r="D1" s="80"/>
      <c r="E1" s="80"/>
      <c r="F1" s="80"/>
    </row>
    <row r="2" spans="1:8" x14ac:dyDescent="0.25">
      <c r="A2" s="147" t="s">
        <v>52</v>
      </c>
      <c r="B2" s="147"/>
      <c r="C2" s="147"/>
      <c r="D2" s="147"/>
      <c r="E2" s="147"/>
      <c r="F2" s="81"/>
    </row>
    <row r="3" spans="1:8" ht="25.5" customHeight="1" x14ac:dyDescent="0.25">
      <c r="A3" s="108" t="s">
        <v>0</v>
      </c>
      <c r="B3" s="108" t="s">
        <v>92</v>
      </c>
      <c r="C3" s="148" t="s">
        <v>2</v>
      </c>
      <c r="D3" s="149"/>
      <c r="E3" s="150"/>
      <c r="F3" s="154" t="s">
        <v>93</v>
      </c>
      <c r="G3" s="154"/>
      <c r="H3" s="154"/>
    </row>
    <row r="4" spans="1:8" x14ac:dyDescent="0.25">
      <c r="A4" s="110"/>
      <c r="B4" s="110"/>
      <c r="C4" s="151"/>
      <c r="D4" s="152"/>
      <c r="E4" s="153"/>
      <c r="F4" s="37" t="s">
        <v>94</v>
      </c>
      <c r="G4" s="37" t="s">
        <v>95</v>
      </c>
      <c r="H4" s="37" t="s">
        <v>96</v>
      </c>
    </row>
    <row r="5" spans="1:8" s="38" customFormat="1" ht="12" customHeight="1" x14ac:dyDescent="0.25">
      <c r="A5" s="108">
        <v>1</v>
      </c>
      <c r="B5" s="115" t="s">
        <v>97</v>
      </c>
      <c r="C5" s="144" t="s">
        <v>98</v>
      </c>
      <c r="D5" s="145"/>
      <c r="E5" s="146"/>
      <c r="F5" s="91">
        <v>1</v>
      </c>
      <c r="G5" s="92"/>
      <c r="H5" s="93"/>
    </row>
    <row r="6" spans="1:8" ht="12" customHeight="1" x14ac:dyDescent="0.25">
      <c r="A6" s="109"/>
      <c r="B6" s="116"/>
      <c r="C6" s="121" t="s">
        <v>99</v>
      </c>
      <c r="D6" s="122"/>
      <c r="E6" s="123"/>
      <c r="F6" s="124">
        <v>1</v>
      </c>
      <c r="G6" s="125"/>
      <c r="H6" s="126"/>
    </row>
    <row r="7" spans="1:8" ht="12" customHeight="1" x14ac:dyDescent="0.25">
      <c r="A7" s="109"/>
      <c r="B7" s="116"/>
      <c r="C7" s="127" t="s">
        <v>100</v>
      </c>
      <c r="D7" s="128"/>
      <c r="E7" s="129"/>
      <c r="F7" s="39">
        <f>SUM(F8:F13)</f>
        <v>87</v>
      </c>
      <c r="G7" s="39">
        <f>SUM(G8:G13)</f>
        <v>12</v>
      </c>
      <c r="H7" s="40">
        <f>SUM(F7+G7)</f>
        <v>99</v>
      </c>
    </row>
    <row r="8" spans="1:8" ht="12" customHeight="1" x14ac:dyDescent="0.25">
      <c r="A8" s="109"/>
      <c r="B8" s="116"/>
      <c r="C8" s="130" t="s">
        <v>101</v>
      </c>
      <c r="D8" s="133" t="s">
        <v>102</v>
      </c>
      <c r="E8" s="133"/>
      <c r="F8" s="39">
        <v>43</v>
      </c>
      <c r="G8" s="40">
        <v>12</v>
      </c>
      <c r="H8" s="40">
        <f t="shared" ref="H8:H13" si="0">SUM(F8+G8)</f>
        <v>55</v>
      </c>
    </row>
    <row r="9" spans="1:8" ht="12" customHeight="1" x14ac:dyDescent="0.25">
      <c r="A9" s="109"/>
      <c r="B9" s="116"/>
      <c r="C9" s="131"/>
      <c r="D9" s="143" t="s">
        <v>103</v>
      </c>
      <c r="E9" s="143"/>
      <c r="F9" s="39">
        <v>5</v>
      </c>
      <c r="G9" s="40"/>
      <c r="H9" s="40">
        <f t="shared" si="0"/>
        <v>5</v>
      </c>
    </row>
    <row r="10" spans="1:8" ht="12" customHeight="1" x14ac:dyDescent="0.25">
      <c r="A10" s="109"/>
      <c r="B10" s="116"/>
      <c r="C10" s="131"/>
      <c r="D10" s="143" t="s">
        <v>104</v>
      </c>
      <c r="E10" s="143"/>
      <c r="F10" s="39">
        <v>6</v>
      </c>
      <c r="G10" s="40"/>
      <c r="H10" s="40">
        <f t="shared" si="0"/>
        <v>6</v>
      </c>
    </row>
    <row r="11" spans="1:8" ht="12" customHeight="1" x14ac:dyDescent="0.25">
      <c r="A11" s="109"/>
      <c r="B11" s="116"/>
      <c r="C11" s="131"/>
      <c r="D11" s="143" t="s">
        <v>105</v>
      </c>
      <c r="E11" s="143"/>
      <c r="F11" s="39"/>
      <c r="G11" s="40"/>
      <c r="H11" s="40">
        <f t="shared" si="0"/>
        <v>0</v>
      </c>
    </row>
    <row r="12" spans="1:8" ht="12" customHeight="1" x14ac:dyDescent="0.25">
      <c r="A12" s="109"/>
      <c r="B12" s="116"/>
      <c r="C12" s="131"/>
      <c r="D12" s="143" t="s">
        <v>106</v>
      </c>
      <c r="E12" s="143"/>
      <c r="F12" s="39">
        <v>19</v>
      </c>
      <c r="G12" s="40"/>
      <c r="H12" s="40">
        <f t="shared" si="0"/>
        <v>19</v>
      </c>
    </row>
    <row r="13" spans="1:8" ht="12" customHeight="1" x14ac:dyDescent="0.25">
      <c r="A13" s="110"/>
      <c r="B13" s="117"/>
      <c r="C13" s="132"/>
      <c r="D13" s="143" t="s">
        <v>107</v>
      </c>
      <c r="E13" s="143"/>
      <c r="F13" s="39">
        <v>14</v>
      </c>
      <c r="G13" s="40"/>
      <c r="H13" s="40">
        <f t="shared" si="0"/>
        <v>14</v>
      </c>
    </row>
    <row r="14" spans="1:8" s="38" customFormat="1" ht="12" customHeight="1" x14ac:dyDescent="0.25">
      <c r="A14" s="108">
        <v>2</v>
      </c>
      <c r="B14" s="115" t="s">
        <v>108</v>
      </c>
      <c r="C14" s="118" t="s">
        <v>98</v>
      </c>
      <c r="D14" s="119"/>
      <c r="E14" s="120"/>
      <c r="F14" s="91"/>
      <c r="G14" s="92"/>
      <c r="H14" s="93"/>
    </row>
    <row r="15" spans="1:8" ht="12" customHeight="1" x14ac:dyDescent="0.25">
      <c r="A15" s="109"/>
      <c r="B15" s="116"/>
      <c r="C15" s="121" t="s">
        <v>99</v>
      </c>
      <c r="D15" s="122"/>
      <c r="E15" s="123"/>
      <c r="F15" s="124">
        <v>1</v>
      </c>
      <c r="G15" s="125"/>
      <c r="H15" s="126"/>
    </row>
    <row r="16" spans="1:8" ht="12" customHeight="1" x14ac:dyDescent="0.25">
      <c r="A16" s="109"/>
      <c r="B16" s="116"/>
      <c r="C16" s="127" t="s">
        <v>100</v>
      </c>
      <c r="D16" s="128"/>
      <c r="E16" s="129"/>
      <c r="F16" s="39">
        <f>SUM(F17:F22)</f>
        <v>67</v>
      </c>
      <c r="G16" s="39">
        <f>SUM(G17:G22)</f>
        <v>1</v>
      </c>
      <c r="H16" s="40">
        <f>SUM(F16+G16)</f>
        <v>68</v>
      </c>
    </row>
    <row r="17" spans="1:8" ht="12" customHeight="1" x14ac:dyDescent="0.25">
      <c r="A17" s="109"/>
      <c r="B17" s="116"/>
      <c r="C17" s="130" t="s">
        <v>101</v>
      </c>
      <c r="D17" s="133" t="s">
        <v>102</v>
      </c>
      <c r="E17" s="133"/>
      <c r="F17" s="39">
        <v>20</v>
      </c>
      <c r="G17" s="40">
        <v>1</v>
      </c>
      <c r="H17" s="40">
        <f t="shared" ref="H17:H22" si="1">SUM(F17+G17)</f>
        <v>21</v>
      </c>
    </row>
    <row r="18" spans="1:8" ht="12" customHeight="1" x14ac:dyDescent="0.25">
      <c r="A18" s="109"/>
      <c r="B18" s="116"/>
      <c r="C18" s="131"/>
      <c r="D18" s="106" t="s">
        <v>103</v>
      </c>
      <c r="E18" s="107"/>
      <c r="F18" s="39">
        <v>27</v>
      </c>
      <c r="G18" s="40"/>
      <c r="H18" s="40">
        <f t="shared" si="1"/>
        <v>27</v>
      </c>
    </row>
    <row r="19" spans="1:8" ht="12" customHeight="1" x14ac:dyDescent="0.25">
      <c r="A19" s="109"/>
      <c r="B19" s="116"/>
      <c r="C19" s="131"/>
      <c r="D19" s="106" t="s">
        <v>104</v>
      </c>
      <c r="E19" s="107"/>
      <c r="F19" s="39">
        <v>15</v>
      </c>
      <c r="G19" s="40"/>
      <c r="H19" s="40">
        <f t="shared" si="1"/>
        <v>15</v>
      </c>
    </row>
    <row r="20" spans="1:8" ht="12" customHeight="1" x14ac:dyDescent="0.25">
      <c r="A20" s="109"/>
      <c r="B20" s="116"/>
      <c r="C20" s="131"/>
      <c r="D20" s="106" t="s">
        <v>105</v>
      </c>
      <c r="E20" s="107"/>
      <c r="F20" s="39"/>
      <c r="G20" s="40"/>
      <c r="H20" s="40">
        <f t="shared" si="1"/>
        <v>0</v>
      </c>
    </row>
    <row r="21" spans="1:8" ht="12" customHeight="1" x14ac:dyDescent="0.25">
      <c r="A21" s="109"/>
      <c r="B21" s="116"/>
      <c r="C21" s="131"/>
      <c r="D21" s="106" t="s">
        <v>106</v>
      </c>
      <c r="E21" s="107"/>
      <c r="F21" s="39">
        <v>3</v>
      </c>
      <c r="G21" s="40"/>
      <c r="H21" s="40">
        <f t="shared" si="1"/>
        <v>3</v>
      </c>
    </row>
    <row r="22" spans="1:8" ht="12" customHeight="1" x14ac:dyDescent="0.25">
      <c r="A22" s="110"/>
      <c r="B22" s="117"/>
      <c r="C22" s="132"/>
      <c r="D22" s="106" t="s">
        <v>107</v>
      </c>
      <c r="E22" s="107"/>
      <c r="F22" s="39">
        <v>2</v>
      </c>
      <c r="G22" s="40"/>
      <c r="H22" s="40">
        <f t="shared" si="1"/>
        <v>2</v>
      </c>
    </row>
    <row r="23" spans="1:8" s="38" customFormat="1" ht="12" customHeight="1" x14ac:dyDescent="0.25">
      <c r="A23" s="108">
        <v>3</v>
      </c>
      <c r="B23" s="115" t="s">
        <v>109</v>
      </c>
      <c r="C23" s="118" t="s">
        <v>98</v>
      </c>
      <c r="D23" s="119"/>
      <c r="E23" s="120"/>
      <c r="F23" s="91">
        <v>1</v>
      </c>
      <c r="G23" s="92"/>
      <c r="H23" s="93"/>
    </row>
    <row r="24" spans="1:8" ht="12" customHeight="1" x14ac:dyDescent="0.25">
      <c r="A24" s="109"/>
      <c r="B24" s="116"/>
      <c r="C24" s="121" t="s">
        <v>99</v>
      </c>
      <c r="D24" s="122"/>
      <c r="E24" s="123"/>
      <c r="F24" s="124">
        <v>1</v>
      </c>
      <c r="G24" s="125"/>
      <c r="H24" s="126"/>
    </row>
    <row r="25" spans="1:8" ht="12" customHeight="1" x14ac:dyDescent="0.25">
      <c r="A25" s="109"/>
      <c r="B25" s="116"/>
      <c r="C25" s="127" t="s">
        <v>100</v>
      </c>
      <c r="D25" s="128"/>
      <c r="E25" s="129"/>
      <c r="F25" s="39">
        <f>SUM(F26:F31)</f>
        <v>13</v>
      </c>
      <c r="G25" s="39">
        <f>SUM(G26:G31)</f>
        <v>2</v>
      </c>
      <c r="H25" s="40">
        <f>SUM(F25+G25)</f>
        <v>15</v>
      </c>
    </row>
    <row r="26" spans="1:8" ht="12" customHeight="1" x14ac:dyDescent="0.25">
      <c r="A26" s="109"/>
      <c r="B26" s="116"/>
      <c r="C26" s="130" t="s">
        <v>101</v>
      </c>
      <c r="D26" s="133" t="s">
        <v>102</v>
      </c>
      <c r="E26" s="133"/>
      <c r="F26" s="39">
        <v>13</v>
      </c>
      <c r="G26" s="40">
        <v>2</v>
      </c>
      <c r="H26" s="40">
        <f t="shared" ref="H26:H31" si="2">SUM(F26+G26)</f>
        <v>15</v>
      </c>
    </row>
    <row r="27" spans="1:8" ht="12" customHeight="1" x14ac:dyDescent="0.25">
      <c r="A27" s="109"/>
      <c r="B27" s="116"/>
      <c r="C27" s="131"/>
      <c r="D27" s="106" t="s">
        <v>103</v>
      </c>
      <c r="E27" s="107"/>
      <c r="F27" s="39"/>
      <c r="G27" s="40"/>
      <c r="H27" s="40">
        <f t="shared" si="2"/>
        <v>0</v>
      </c>
    </row>
    <row r="28" spans="1:8" ht="12" customHeight="1" x14ac:dyDescent="0.25">
      <c r="A28" s="109"/>
      <c r="B28" s="116"/>
      <c r="C28" s="131"/>
      <c r="D28" s="106" t="s">
        <v>104</v>
      </c>
      <c r="E28" s="107"/>
      <c r="F28" s="39"/>
      <c r="G28" s="40"/>
      <c r="H28" s="40">
        <f t="shared" si="2"/>
        <v>0</v>
      </c>
    </row>
    <row r="29" spans="1:8" ht="12" customHeight="1" x14ac:dyDescent="0.25">
      <c r="A29" s="109"/>
      <c r="B29" s="116"/>
      <c r="C29" s="131"/>
      <c r="D29" s="106" t="s">
        <v>105</v>
      </c>
      <c r="E29" s="107"/>
      <c r="F29" s="39"/>
      <c r="G29" s="40"/>
      <c r="H29" s="40">
        <f t="shared" si="2"/>
        <v>0</v>
      </c>
    </row>
    <row r="30" spans="1:8" ht="12" customHeight="1" x14ac:dyDescent="0.25">
      <c r="A30" s="109"/>
      <c r="B30" s="116"/>
      <c r="C30" s="131"/>
      <c r="D30" s="106" t="s">
        <v>106</v>
      </c>
      <c r="E30" s="107"/>
      <c r="F30" s="39"/>
      <c r="G30" s="40"/>
      <c r="H30" s="40">
        <f t="shared" si="2"/>
        <v>0</v>
      </c>
    </row>
    <row r="31" spans="1:8" ht="12" customHeight="1" x14ac:dyDescent="0.25">
      <c r="A31" s="110"/>
      <c r="B31" s="117"/>
      <c r="C31" s="132"/>
      <c r="D31" s="106" t="s">
        <v>107</v>
      </c>
      <c r="E31" s="107"/>
      <c r="F31" s="39"/>
      <c r="G31" s="40"/>
      <c r="H31" s="40">
        <f t="shared" si="2"/>
        <v>0</v>
      </c>
    </row>
    <row r="32" spans="1:8" s="38" customFormat="1" ht="12" customHeight="1" x14ac:dyDescent="0.25">
      <c r="A32" s="108">
        <v>4</v>
      </c>
      <c r="B32" s="115" t="s">
        <v>110</v>
      </c>
      <c r="C32" s="118" t="s">
        <v>98</v>
      </c>
      <c r="D32" s="119"/>
      <c r="E32" s="120"/>
      <c r="F32" s="91">
        <v>1</v>
      </c>
      <c r="G32" s="92"/>
      <c r="H32" s="93"/>
    </row>
    <row r="33" spans="1:8" ht="12" customHeight="1" x14ac:dyDescent="0.25">
      <c r="A33" s="109"/>
      <c r="B33" s="116"/>
      <c r="C33" s="121" t="s">
        <v>99</v>
      </c>
      <c r="D33" s="122"/>
      <c r="E33" s="123"/>
      <c r="F33" s="124">
        <v>1</v>
      </c>
      <c r="G33" s="125"/>
      <c r="H33" s="126"/>
    </row>
    <row r="34" spans="1:8" ht="12" customHeight="1" x14ac:dyDescent="0.25">
      <c r="A34" s="109"/>
      <c r="B34" s="116"/>
      <c r="C34" s="127" t="s">
        <v>100</v>
      </c>
      <c r="D34" s="128"/>
      <c r="E34" s="129"/>
      <c r="F34" s="39">
        <f>SUM(F35:F40)</f>
        <v>90</v>
      </c>
      <c r="G34" s="39">
        <f>SUM(G35:G40)</f>
        <v>31</v>
      </c>
      <c r="H34" s="40">
        <f>SUM(F34+G34)</f>
        <v>121</v>
      </c>
    </row>
    <row r="35" spans="1:8" ht="12" customHeight="1" x14ac:dyDescent="0.25">
      <c r="A35" s="109"/>
      <c r="B35" s="116"/>
      <c r="C35" s="130" t="s">
        <v>101</v>
      </c>
      <c r="D35" s="133" t="s">
        <v>102</v>
      </c>
      <c r="E35" s="133"/>
      <c r="F35" s="39">
        <v>33</v>
      </c>
      <c r="G35" s="40">
        <v>6</v>
      </c>
      <c r="H35" s="40">
        <f t="shared" ref="H35:H40" si="3">SUM(F35+G35)</f>
        <v>39</v>
      </c>
    </row>
    <row r="36" spans="1:8" ht="12" customHeight="1" x14ac:dyDescent="0.25">
      <c r="A36" s="109"/>
      <c r="B36" s="116"/>
      <c r="C36" s="131"/>
      <c r="D36" s="106" t="s">
        <v>103</v>
      </c>
      <c r="E36" s="107"/>
      <c r="F36" s="39">
        <v>1</v>
      </c>
      <c r="G36" s="40">
        <v>14</v>
      </c>
      <c r="H36" s="40">
        <f t="shared" si="3"/>
        <v>15</v>
      </c>
    </row>
    <row r="37" spans="1:8" ht="12" customHeight="1" x14ac:dyDescent="0.25">
      <c r="A37" s="109"/>
      <c r="B37" s="116"/>
      <c r="C37" s="131"/>
      <c r="D37" s="106" t="s">
        <v>104</v>
      </c>
      <c r="E37" s="107"/>
      <c r="F37" s="39">
        <v>6</v>
      </c>
      <c r="G37" s="40">
        <v>2</v>
      </c>
      <c r="H37" s="40">
        <f t="shared" si="3"/>
        <v>8</v>
      </c>
    </row>
    <row r="38" spans="1:8" ht="12" customHeight="1" x14ac:dyDescent="0.25">
      <c r="A38" s="109"/>
      <c r="B38" s="116"/>
      <c r="C38" s="131"/>
      <c r="D38" s="106" t="s">
        <v>105</v>
      </c>
      <c r="E38" s="107"/>
      <c r="F38" s="39"/>
      <c r="G38" s="40"/>
      <c r="H38" s="40">
        <f t="shared" si="3"/>
        <v>0</v>
      </c>
    </row>
    <row r="39" spans="1:8" ht="12" customHeight="1" x14ac:dyDescent="0.25">
      <c r="A39" s="109"/>
      <c r="B39" s="116"/>
      <c r="C39" s="131"/>
      <c r="D39" s="106" t="s">
        <v>106</v>
      </c>
      <c r="E39" s="107"/>
      <c r="F39" s="39"/>
      <c r="G39" s="40"/>
      <c r="H39" s="40">
        <f t="shared" si="3"/>
        <v>0</v>
      </c>
    </row>
    <row r="40" spans="1:8" ht="12" customHeight="1" x14ac:dyDescent="0.25">
      <c r="A40" s="110"/>
      <c r="B40" s="117"/>
      <c r="C40" s="132"/>
      <c r="D40" s="106" t="s">
        <v>107</v>
      </c>
      <c r="E40" s="107"/>
      <c r="F40" s="39">
        <v>50</v>
      </c>
      <c r="G40" s="40">
        <v>9</v>
      </c>
      <c r="H40" s="40">
        <f t="shared" si="3"/>
        <v>59</v>
      </c>
    </row>
    <row r="41" spans="1:8" s="38" customFormat="1" ht="12" customHeight="1" x14ac:dyDescent="0.25">
      <c r="A41" s="108">
        <v>5</v>
      </c>
      <c r="B41" s="115" t="s">
        <v>63</v>
      </c>
      <c r="C41" s="118" t="s">
        <v>98</v>
      </c>
      <c r="D41" s="119"/>
      <c r="E41" s="120"/>
      <c r="F41" s="91">
        <v>1</v>
      </c>
      <c r="G41" s="92"/>
      <c r="H41" s="93"/>
    </row>
    <row r="42" spans="1:8" ht="12" customHeight="1" x14ac:dyDescent="0.25">
      <c r="A42" s="109"/>
      <c r="B42" s="116"/>
      <c r="C42" s="121" t="s">
        <v>99</v>
      </c>
      <c r="D42" s="122"/>
      <c r="E42" s="123"/>
      <c r="F42" s="124">
        <v>1</v>
      </c>
      <c r="G42" s="125"/>
      <c r="H42" s="126"/>
    </row>
    <row r="43" spans="1:8" ht="12" customHeight="1" x14ac:dyDescent="0.25">
      <c r="A43" s="109"/>
      <c r="B43" s="116"/>
      <c r="C43" s="127" t="s">
        <v>100</v>
      </c>
      <c r="D43" s="128"/>
      <c r="E43" s="129"/>
      <c r="F43" s="39">
        <f>SUM(F44:F49)</f>
        <v>25</v>
      </c>
      <c r="G43" s="39">
        <f>SUM(G44:G49)</f>
        <v>2</v>
      </c>
      <c r="H43" s="40">
        <f>SUM(F43+G43)</f>
        <v>27</v>
      </c>
    </row>
    <row r="44" spans="1:8" ht="12" customHeight="1" x14ac:dyDescent="0.25">
      <c r="A44" s="109"/>
      <c r="B44" s="116"/>
      <c r="C44" s="130" t="s">
        <v>101</v>
      </c>
      <c r="D44" s="133" t="s">
        <v>102</v>
      </c>
      <c r="E44" s="133"/>
      <c r="F44" s="39">
        <v>4</v>
      </c>
      <c r="G44" s="40">
        <v>1</v>
      </c>
      <c r="H44" s="40">
        <f t="shared" ref="H44:H49" si="4">SUM(F44+G44)</f>
        <v>5</v>
      </c>
    </row>
    <row r="45" spans="1:8" ht="12" customHeight="1" x14ac:dyDescent="0.25">
      <c r="A45" s="109"/>
      <c r="B45" s="116"/>
      <c r="C45" s="131"/>
      <c r="D45" s="106" t="s">
        <v>103</v>
      </c>
      <c r="E45" s="107"/>
      <c r="F45" s="39">
        <v>1</v>
      </c>
      <c r="G45" s="40"/>
      <c r="H45" s="40">
        <f t="shared" si="4"/>
        <v>1</v>
      </c>
    </row>
    <row r="46" spans="1:8" ht="12" customHeight="1" x14ac:dyDescent="0.25">
      <c r="A46" s="109"/>
      <c r="B46" s="116"/>
      <c r="C46" s="131"/>
      <c r="D46" s="106" t="s">
        <v>104</v>
      </c>
      <c r="E46" s="107"/>
      <c r="F46" s="39"/>
      <c r="G46" s="40"/>
      <c r="H46" s="40">
        <f t="shared" si="4"/>
        <v>0</v>
      </c>
    </row>
    <row r="47" spans="1:8" ht="12" customHeight="1" x14ac:dyDescent="0.25">
      <c r="A47" s="109"/>
      <c r="B47" s="116"/>
      <c r="C47" s="131"/>
      <c r="D47" s="106" t="s">
        <v>105</v>
      </c>
      <c r="E47" s="107"/>
      <c r="F47" s="39"/>
      <c r="G47" s="40"/>
      <c r="H47" s="40">
        <f t="shared" si="4"/>
        <v>0</v>
      </c>
    </row>
    <row r="48" spans="1:8" ht="12" customHeight="1" x14ac:dyDescent="0.25">
      <c r="A48" s="109"/>
      <c r="B48" s="116"/>
      <c r="C48" s="131"/>
      <c r="D48" s="106" t="s">
        <v>106</v>
      </c>
      <c r="E48" s="107"/>
      <c r="F48" s="39"/>
      <c r="G48" s="40"/>
      <c r="H48" s="40">
        <f t="shared" si="4"/>
        <v>0</v>
      </c>
    </row>
    <row r="49" spans="1:8" ht="12" customHeight="1" x14ac:dyDescent="0.25">
      <c r="A49" s="110"/>
      <c r="B49" s="117"/>
      <c r="C49" s="132"/>
      <c r="D49" s="106" t="s">
        <v>107</v>
      </c>
      <c r="E49" s="107"/>
      <c r="F49" s="39">
        <v>20</v>
      </c>
      <c r="G49" s="40">
        <v>1</v>
      </c>
      <c r="H49" s="40">
        <f t="shared" si="4"/>
        <v>21</v>
      </c>
    </row>
    <row r="50" spans="1:8" s="38" customFormat="1" ht="12" customHeight="1" x14ac:dyDescent="0.25">
      <c r="A50" s="108">
        <v>6</v>
      </c>
      <c r="B50" s="115" t="s">
        <v>111</v>
      </c>
      <c r="C50" s="140" t="s">
        <v>98</v>
      </c>
      <c r="D50" s="141"/>
      <c r="E50" s="142"/>
      <c r="F50" s="91">
        <v>2</v>
      </c>
      <c r="G50" s="92"/>
      <c r="H50" s="93"/>
    </row>
    <row r="51" spans="1:8" ht="12" customHeight="1" x14ac:dyDescent="0.25">
      <c r="A51" s="109"/>
      <c r="B51" s="116"/>
      <c r="C51" s="121" t="s">
        <v>99</v>
      </c>
      <c r="D51" s="122"/>
      <c r="E51" s="123"/>
      <c r="F51" s="124">
        <v>2</v>
      </c>
      <c r="G51" s="125"/>
      <c r="H51" s="126"/>
    </row>
    <row r="52" spans="1:8" ht="12" customHeight="1" x14ac:dyDescent="0.25">
      <c r="A52" s="109"/>
      <c r="B52" s="116"/>
      <c r="C52" s="127" t="s">
        <v>100</v>
      </c>
      <c r="D52" s="128"/>
      <c r="E52" s="129"/>
      <c r="F52" s="39">
        <f>SUM(F53:F58)</f>
        <v>94</v>
      </c>
      <c r="G52" s="39">
        <f>SUM(G53:G58)</f>
        <v>25</v>
      </c>
      <c r="H52" s="40">
        <f>SUM(F52+G52)</f>
        <v>119</v>
      </c>
    </row>
    <row r="53" spans="1:8" ht="12" customHeight="1" x14ac:dyDescent="0.25">
      <c r="A53" s="109"/>
      <c r="B53" s="116"/>
      <c r="C53" s="130" t="s">
        <v>101</v>
      </c>
      <c r="D53" s="133" t="s">
        <v>102</v>
      </c>
      <c r="E53" s="133"/>
      <c r="F53" s="39">
        <v>35</v>
      </c>
      <c r="G53" s="40">
        <v>17</v>
      </c>
      <c r="H53" s="40">
        <f t="shared" ref="H53:H58" si="5">SUM(F53+G53)</f>
        <v>52</v>
      </c>
    </row>
    <row r="54" spans="1:8" ht="12" customHeight="1" x14ac:dyDescent="0.25">
      <c r="A54" s="109"/>
      <c r="B54" s="116"/>
      <c r="C54" s="131"/>
      <c r="D54" s="106" t="s">
        <v>103</v>
      </c>
      <c r="E54" s="107"/>
      <c r="F54" s="39">
        <v>10</v>
      </c>
      <c r="G54" s="40">
        <v>1</v>
      </c>
      <c r="H54" s="40">
        <f t="shared" si="5"/>
        <v>11</v>
      </c>
    </row>
    <row r="55" spans="1:8" ht="12" customHeight="1" x14ac:dyDescent="0.25">
      <c r="A55" s="109"/>
      <c r="B55" s="116"/>
      <c r="C55" s="131"/>
      <c r="D55" s="106" t="s">
        <v>104</v>
      </c>
      <c r="E55" s="107"/>
      <c r="F55" s="39"/>
      <c r="G55" s="40"/>
      <c r="H55" s="40">
        <f t="shared" si="5"/>
        <v>0</v>
      </c>
    </row>
    <row r="56" spans="1:8" ht="12" customHeight="1" x14ac:dyDescent="0.25">
      <c r="A56" s="109"/>
      <c r="B56" s="116"/>
      <c r="C56" s="131"/>
      <c r="D56" s="106" t="s">
        <v>105</v>
      </c>
      <c r="E56" s="107"/>
      <c r="F56" s="39"/>
      <c r="G56" s="40"/>
      <c r="H56" s="40">
        <f t="shared" si="5"/>
        <v>0</v>
      </c>
    </row>
    <row r="57" spans="1:8" ht="12" customHeight="1" x14ac:dyDescent="0.25">
      <c r="A57" s="109"/>
      <c r="B57" s="116"/>
      <c r="C57" s="131"/>
      <c r="D57" s="106" t="s">
        <v>106</v>
      </c>
      <c r="E57" s="107"/>
      <c r="F57" s="39">
        <v>2</v>
      </c>
      <c r="G57" s="40"/>
      <c r="H57" s="40">
        <f t="shared" si="5"/>
        <v>2</v>
      </c>
    </row>
    <row r="58" spans="1:8" ht="12" customHeight="1" x14ac:dyDescent="0.25">
      <c r="A58" s="110"/>
      <c r="B58" s="117"/>
      <c r="C58" s="132"/>
      <c r="D58" s="106" t="s">
        <v>107</v>
      </c>
      <c r="E58" s="107"/>
      <c r="F58" s="39">
        <v>47</v>
      </c>
      <c r="G58" s="40">
        <v>7</v>
      </c>
      <c r="H58" s="40">
        <f t="shared" si="5"/>
        <v>54</v>
      </c>
    </row>
    <row r="59" spans="1:8" s="38" customFormat="1" ht="12" customHeight="1" x14ac:dyDescent="0.25">
      <c r="A59" s="108">
        <v>7</v>
      </c>
      <c r="B59" s="115" t="s">
        <v>68</v>
      </c>
      <c r="C59" s="118" t="s">
        <v>98</v>
      </c>
      <c r="D59" s="119"/>
      <c r="E59" s="120"/>
      <c r="F59" s="91">
        <v>1</v>
      </c>
      <c r="G59" s="92"/>
      <c r="H59" s="93"/>
    </row>
    <row r="60" spans="1:8" ht="12" customHeight="1" x14ac:dyDescent="0.25">
      <c r="A60" s="109"/>
      <c r="B60" s="116"/>
      <c r="C60" s="121" t="s">
        <v>99</v>
      </c>
      <c r="D60" s="122"/>
      <c r="E60" s="123"/>
      <c r="F60" s="124">
        <v>1</v>
      </c>
      <c r="G60" s="125"/>
      <c r="H60" s="126"/>
    </row>
    <row r="61" spans="1:8" ht="12" customHeight="1" x14ac:dyDescent="0.25">
      <c r="A61" s="109"/>
      <c r="B61" s="116"/>
      <c r="C61" s="127" t="s">
        <v>100</v>
      </c>
      <c r="D61" s="128"/>
      <c r="E61" s="129"/>
      <c r="F61" s="41">
        <f>SUM(F62:F67)</f>
        <v>17</v>
      </c>
      <c r="G61" s="41">
        <f>SUM(G62:G67)</f>
        <v>4</v>
      </c>
      <c r="H61" s="40">
        <f>SUM(F61+G61)</f>
        <v>21</v>
      </c>
    </row>
    <row r="62" spans="1:8" ht="12" customHeight="1" x14ac:dyDescent="0.25">
      <c r="A62" s="109"/>
      <c r="B62" s="116"/>
      <c r="C62" s="130" t="s">
        <v>101</v>
      </c>
      <c r="D62" s="133" t="s">
        <v>102</v>
      </c>
      <c r="E62" s="133"/>
      <c r="F62" s="39">
        <v>14</v>
      </c>
      <c r="G62" s="40">
        <v>3</v>
      </c>
      <c r="H62" s="40">
        <f t="shared" ref="H62:H67" si="6">SUM(F62+G62)</f>
        <v>17</v>
      </c>
    </row>
    <row r="63" spans="1:8" ht="12" customHeight="1" x14ac:dyDescent="0.25">
      <c r="A63" s="109"/>
      <c r="B63" s="116"/>
      <c r="C63" s="131"/>
      <c r="D63" s="106" t="s">
        <v>103</v>
      </c>
      <c r="E63" s="107"/>
      <c r="F63" s="39">
        <v>3</v>
      </c>
      <c r="G63" s="40"/>
      <c r="H63" s="40">
        <f t="shared" si="6"/>
        <v>3</v>
      </c>
    </row>
    <row r="64" spans="1:8" ht="12" customHeight="1" x14ac:dyDescent="0.25">
      <c r="A64" s="109"/>
      <c r="B64" s="116"/>
      <c r="C64" s="131"/>
      <c r="D64" s="106" t="s">
        <v>104</v>
      </c>
      <c r="E64" s="107"/>
      <c r="F64" s="39"/>
      <c r="G64" s="40">
        <v>1</v>
      </c>
      <c r="H64" s="40">
        <f t="shared" si="6"/>
        <v>1</v>
      </c>
    </row>
    <row r="65" spans="1:8" ht="12" customHeight="1" x14ac:dyDescent="0.25">
      <c r="A65" s="109"/>
      <c r="B65" s="116"/>
      <c r="C65" s="131"/>
      <c r="D65" s="106" t="s">
        <v>105</v>
      </c>
      <c r="E65" s="107"/>
      <c r="F65" s="39"/>
      <c r="G65" s="40"/>
      <c r="H65" s="40">
        <f t="shared" si="6"/>
        <v>0</v>
      </c>
    </row>
    <row r="66" spans="1:8" ht="12" customHeight="1" x14ac:dyDescent="0.25">
      <c r="A66" s="109"/>
      <c r="B66" s="116"/>
      <c r="C66" s="131"/>
      <c r="D66" s="106" t="s">
        <v>106</v>
      </c>
      <c r="E66" s="107"/>
      <c r="F66" s="39"/>
      <c r="G66" s="40"/>
      <c r="H66" s="40">
        <f t="shared" si="6"/>
        <v>0</v>
      </c>
    </row>
    <row r="67" spans="1:8" ht="12" customHeight="1" x14ac:dyDescent="0.25">
      <c r="A67" s="110"/>
      <c r="B67" s="117"/>
      <c r="C67" s="132"/>
      <c r="D67" s="106" t="s">
        <v>107</v>
      </c>
      <c r="E67" s="107"/>
      <c r="F67" s="39"/>
      <c r="G67" s="40"/>
      <c r="H67" s="40">
        <f t="shared" si="6"/>
        <v>0</v>
      </c>
    </row>
    <row r="68" spans="1:8" ht="12" customHeight="1" x14ac:dyDescent="0.25">
      <c r="A68" s="108">
        <v>8</v>
      </c>
      <c r="B68" s="108" t="s">
        <v>112</v>
      </c>
      <c r="C68" s="118" t="s">
        <v>98</v>
      </c>
      <c r="D68" s="119"/>
      <c r="E68" s="120"/>
      <c r="F68" s="124">
        <v>1</v>
      </c>
      <c r="G68" s="125"/>
      <c r="H68" s="126"/>
    </row>
    <row r="69" spans="1:8" ht="12" customHeight="1" x14ac:dyDescent="0.25">
      <c r="A69" s="109"/>
      <c r="B69" s="109"/>
      <c r="C69" s="121" t="s">
        <v>99</v>
      </c>
      <c r="D69" s="122"/>
      <c r="E69" s="123"/>
      <c r="F69" s="124">
        <v>1</v>
      </c>
      <c r="G69" s="125"/>
      <c r="H69" s="126"/>
    </row>
    <row r="70" spans="1:8" ht="12" customHeight="1" x14ac:dyDescent="0.25">
      <c r="A70" s="109"/>
      <c r="B70" s="109"/>
      <c r="C70" s="127" t="s">
        <v>100</v>
      </c>
      <c r="D70" s="128"/>
      <c r="E70" s="129"/>
      <c r="F70" s="39">
        <f>SUM(F71:F76)</f>
        <v>0</v>
      </c>
      <c r="G70" s="39">
        <f>SUM(G71:G76)</f>
        <v>0</v>
      </c>
      <c r="H70" s="40">
        <f t="shared" ref="H70:H76" si="7">SUM(F70+G70)</f>
        <v>0</v>
      </c>
    </row>
    <row r="71" spans="1:8" ht="12" customHeight="1" x14ac:dyDescent="0.25">
      <c r="A71" s="109"/>
      <c r="B71" s="109"/>
      <c r="C71" s="130" t="s">
        <v>101</v>
      </c>
      <c r="D71" s="133" t="s">
        <v>102</v>
      </c>
      <c r="E71" s="133"/>
      <c r="F71" s="39"/>
      <c r="G71" s="40"/>
      <c r="H71" s="40">
        <f t="shared" si="7"/>
        <v>0</v>
      </c>
    </row>
    <row r="72" spans="1:8" ht="12" customHeight="1" x14ac:dyDescent="0.25">
      <c r="A72" s="109"/>
      <c r="B72" s="109"/>
      <c r="C72" s="131"/>
      <c r="D72" s="106" t="s">
        <v>103</v>
      </c>
      <c r="E72" s="107"/>
      <c r="F72" s="39"/>
      <c r="G72" s="40"/>
      <c r="H72" s="40">
        <f t="shared" si="7"/>
        <v>0</v>
      </c>
    </row>
    <row r="73" spans="1:8" ht="12" customHeight="1" x14ac:dyDescent="0.25">
      <c r="A73" s="109"/>
      <c r="B73" s="109"/>
      <c r="C73" s="131"/>
      <c r="D73" s="106" t="s">
        <v>104</v>
      </c>
      <c r="E73" s="107"/>
      <c r="F73" s="39"/>
      <c r="G73" s="40"/>
      <c r="H73" s="40">
        <f t="shared" si="7"/>
        <v>0</v>
      </c>
    </row>
    <row r="74" spans="1:8" ht="12" customHeight="1" x14ac:dyDescent="0.25">
      <c r="A74" s="109"/>
      <c r="B74" s="109"/>
      <c r="C74" s="131"/>
      <c r="D74" s="106" t="s">
        <v>105</v>
      </c>
      <c r="E74" s="107"/>
      <c r="F74" s="39"/>
      <c r="G74" s="40"/>
      <c r="H74" s="40">
        <f t="shared" si="7"/>
        <v>0</v>
      </c>
    </row>
    <row r="75" spans="1:8" ht="12" customHeight="1" x14ac:dyDescent="0.25">
      <c r="A75" s="109"/>
      <c r="B75" s="109"/>
      <c r="C75" s="131"/>
      <c r="D75" s="106" t="s">
        <v>106</v>
      </c>
      <c r="E75" s="107"/>
      <c r="F75" s="39"/>
      <c r="G75" s="40"/>
      <c r="H75" s="40">
        <f t="shared" si="7"/>
        <v>0</v>
      </c>
    </row>
    <row r="76" spans="1:8" ht="12" customHeight="1" x14ac:dyDescent="0.25">
      <c r="A76" s="110"/>
      <c r="B76" s="110"/>
      <c r="C76" s="132"/>
      <c r="D76" s="106" t="s">
        <v>107</v>
      </c>
      <c r="E76" s="107"/>
      <c r="F76" s="39"/>
      <c r="G76" s="40"/>
      <c r="H76" s="40">
        <f t="shared" si="7"/>
        <v>0</v>
      </c>
    </row>
    <row r="77" spans="1:8" s="38" customFormat="1" ht="12" customHeight="1" x14ac:dyDescent="0.25">
      <c r="A77" s="108">
        <v>9</v>
      </c>
      <c r="B77" s="115" t="s">
        <v>113</v>
      </c>
      <c r="C77" s="118" t="s">
        <v>98</v>
      </c>
      <c r="D77" s="119"/>
      <c r="E77" s="120"/>
      <c r="F77" s="134">
        <v>1</v>
      </c>
      <c r="G77" s="135"/>
      <c r="H77" s="136"/>
    </row>
    <row r="78" spans="1:8" ht="12" customHeight="1" x14ac:dyDescent="0.25">
      <c r="A78" s="109"/>
      <c r="B78" s="116"/>
      <c r="C78" s="121" t="s">
        <v>99</v>
      </c>
      <c r="D78" s="122"/>
      <c r="E78" s="123"/>
      <c r="F78" s="137">
        <v>1</v>
      </c>
      <c r="G78" s="138"/>
      <c r="H78" s="139"/>
    </row>
    <row r="79" spans="1:8" ht="12" customHeight="1" x14ac:dyDescent="0.25">
      <c r="A79" s="109"/>
      <c r="B79" s="116"/>
      <c r="C79" s="127" t="s">
        <v>100</v>
      </c>
      <c r="D79" s="128"/>
      <c r="E79" s="129"/>
      <c r="F79" s="40">
        <f>SUM(F80:F85)</f>
        <v>41</v>
      </c>
      <c r="G79" s="40">
        <f>SUM(G80:G85)</f>
        <v>8</v>
      </c>
      <c r="H79" s="40">
        <f>SUM(F79+G79)</f>
        <v>49</v>
      </c>
    </row>
    <row r="80" spans="1:8" ht="12" customHeight="1" x14ac:dyDescent="0.25">
      <c r="A80" s="109"/>
      <c r="B80" s="116"/>
      <c r="C80" s="130" t="s">
        <v>101</v>
      </c>
      <c r="D80" s="133" t="s">
        <v>102</v>
      </c>
      <c r="E80" s="133"/>
      <c r="F80" s="40">
        <v>12</v>
      </c>
      <c r="G80" s="40">
        <v>8</v>
      </c>
      <c r="H80" s="40">
        <f t="shared" ref="H80:H85" si="8">SUM(F80+G80)</f>
        <v>20</v>
      </c>
    </row>
    <row r="81" spans="1:8" ht="12" customHeight="1" x14ac:dyDescent="0.25">
      <c r="A81" s="109"/>
      <c r="B81" s="116"/>
      <c r="C81" s="131"/>
      <c r="D81" s="106" t="s">
        <v>103</v>
      </c>
      <c r="E81" s="107"/>
      <c r="F81" s="40"/>
      <c r="G81" s="40"/>
      <c r="H81" s="40">
        <f t="shared" si="8"/>
        <v>0</v>
      </c>
    </row>
    <row r="82" spans="1:8" ht="12" customHeight="1" x14ac:dyDescent="0.25">
      <c r="A82" s="109"/>
      <c r="B82" s="116"/>
      <c r="C82" s="131"/>
      <c r="D82" s="106" t="s">
        <v>104</v>
      </c>
      <c r="E82" s="107"/>
      <c r="F82" s="40">
        <v>4</v>
      </c>
      <c r="G82" s="40"/>
      <c r="H82" s="40">
        <f t="shared" si="8"/>
        <v>4</v>
      </c>
    </row>
    <row r="83" spans="1:8" ht="12" customHeight="1" x14ac:dyDescent="0.25">
      <c r="A83" s="109"/>
      <c r="B83" s="116"/>
      <c r="C83" s="131"/>
      <c r="D83" s="106" t="s">
        <v>105</v>
      </c>
      <c r="E83" s="107"/>
      <c r="F83" s="40"/>
      <c r="G83" s="40"/>
      <c r="H83" s="40">
        <f t="shared" si="8"/>
        <v>0</v>
      </c>
    </row>
    <row r="84" spans="1:8" ht="12" customHeight="1" x14ac:dyDescent="0.25">
      <c r="A84" s="109"/>
      <c r="B84" s="116"/>
      <c r="C84" s="131"/>
      <c r="D84" s="106" t="s">
        <v>106</v>
      </c>
      <c r="E84" s="107"/>
      <c r="F84" s="40">
        <v>18</v>
      </c>
      <c r="G84" s="40"/>
      <c r="H84" s="40">
        <f t="shared" si="8"/>
        <v>18</v>
      </c>
    </row>
    <row r="85" spans="1:8" ht="12" customHeight="1" x14ac:dyDescent="0.25">
      <c r="A85" s="110"/>
      <c r="B85" s="117"/>
      <c r="C85" s="132"/>
      <c r="D85" s="106" t="s">
        <v>107</v>
      </c>
      <c r="E85" s="107"/>
      <c r="F85" s="40">
        <v>7</v>
      </c>
      <c r="G85" s="40"/>
      <c r="H85" s="40">
        <f t="shared" si="8"/>
        <v>7</v>
      </c>
    </row>
    <row r="86" spans="1:8" s="38" customFormat="1" ht="12" customHeight="1" x14ac:dyDescent="0.25">
      <c r="A86" s="108">
        <v>10</v>
      </c>
      <c r="B86" s="115" t="s">
        <v>114</v>
      </c>
      <c r="C86" s="118" t="s">
        <v>98</v>
      </c>
      <c r="D86" s="119"/>
      <c r="E86" s="120"/>
      <c r="F86" s="91">
        <v>2</v>
      </c>
      <c r="G86" s="92"/>
      <c r="H86" s="93"/>
    </row>
    <row r="87" spans="1:8" ht="12" customHeight="1" x14ac:dyDescent="0.25">
      <c r="A87" s="109"/>
      <c r="B87" s="116"/>
      <c r="C87" s="121" t="s">
        <v>99</v>
      </c>
      <c r="D87" s="122"/>
      <c r="E87" s="123"/>
      <c r="F87" s="124">
        <v>2</v>
      </c>
      <c r="G87" s="125"/>
      <c r="H87" s="126"/>
    </row>
    <row r="88" spans="1:8" ht="12" customHeight="1" x14ac:dyDescent="0.25">
      <c r="A88" s="109"/>
      <c r="B88" s="116"/>
      <c r="C88" s="127" t="s">
        <v>100</v>
      </c>
      <c r="D88" s="128"/>
      <c r="E88" s="129"/>
      <c r="F88" s="39">
        <f>SUM(F89:F94)</f>
        <v>88</v>
      </c>
      <c r="G88" s="39">
        <f>SUM(G89:G94)</f>
        <v>0</v>
      </c>
      <c r="H88" s="40">
        <f>SUM(F88+G88)</f>
        <v>88</v>
      </c>
    </row>
    <row r="89" spans="1:8" ht="12" customHeight="1" x14ac:dyDescent="0.25">
      <c r="A89" s="109"/>
      <c r="B89" s="116"/>
      <c r="C89" s="130" t="s">
        <v>101</v>
      </c>
      <c r="D89" s="133" t="s">
        <v>102</v>
      </c>
      <c r="E89" s="133"/>
      <c r="F89" s="39">
        <v>37</v>
      </c>
      <c r="G89" s="40">
        <v>0</v>
      </c>
      <c r="H89" s="40">
        <f t="shared" ref="H89:H94" si="9">SUM(F89+G89)</f>
        <v>37</v>
      </c>
    </row>
    <row r="90" spans="1:8" ht="12" customHeight="1" x14ac:dyDescent="0.25">
      <c r="A90" s="109"/>
      <c r="B90" s="116"/>
      <c r="C90" s="131"/>
      <c r="D90" s="106" t="s">
        <v>103</v>
      </c>
      <c r="E90" s="107"/>
      <c r="F90" s="39">
        <v>4</v>
      </c>
      <c r="G90" s="40">
        <v>0</v>
      </c>
      <c r="H90" s="40">
        <f t="shared" si="9"/>
        <v>4</v>
      </c>
    </row>
    <row r="91" spans="1:8" ht="12" customHeight="1" x14ac:dyDescent="0.25">
      <c r="A91" s="109"/>
      <c r="B91" s="116"/>
      <c r="C91" s="131"/>
      <c r="D91" s="106" t="s">
        <v>104</v>
      </c>
      <c r="E91" s="107"/>
      <c r="F91" s="39"/>
      <c r="G91" s="40">
        <v>0</v>
      </c>
      <c r="H91" s="40">
        <f t="shared" si="9"/>
        <v>0</v>
      </c>
    </row>
    <row r="92" spans="1:8" ht="12" customHeight="1" x14ac:dyDescent="0.25">
      <c r="A92" s="109"/>
      <c r="B92" s="116"/>
      <c r="C92" s="131"/>
      <c r="D92" s="106" t="s">
        <v>105</v>
      </c>
      <c r="E92" s="107"/>
      <c r="F92" s="39"/>
      <c r="G92" s="40">
        <v>0</v>
      </c>
      <c r="H92" s="40">
        <f t="shared" si="9"/>
        <v>0</v>
      </c>
    </row>
    <row r="93" spans="1:8" ht="12" customHeight="1" x14ac:dyDescent="0.25">
      <c r="A93" s="109"/>
      <c r="B93" s="116"/>
      <c r="C93" s="131"/>
      <c r="D93" s="106" t="s">
        <v>106</v>
      </c>
      <c r="E93" s="107"/>
      <c r="F93" s="39"/>
      <c r="G93" s="40">
        <v>0</v>
      </c>
      <c r="H93" s="40">
        <f t="shared" si="9"/>
        <v>0</v>
      </c>
    </row>
    <row r="94" spans="1:8" ht="12" customHeight="1" x14ac:dyDescent="0.25">
      <c r="A94" s="110"/>
      <c r="B94" s="117"/>
      <c r="C94" s="132"/>
      <c r="D94" s="106" t="s">
        <v>107</v>
      </c>
      <c r="E94" s="107"/>
      <c r="F94" s="39">
        <v>47</v>
      </c>
      <c r="G94" s="40">
        <v>0</v>
      </c>
      <c r="H94" s="40">
        <f t="shared" si="9"/>
        <v>47</v>
      </c>
    </row>
    <row r="95" spans="1:8" s="38" customFormat="1" ht="12" customHeight="1" x14ac:dyDescent="0.25">
      <c r="A95" s="108">
        <v>11</v>
      </c>
      <c r="B95" s="115" t="s">
        <v>115</v>
      </c>
      <c r="C95" s="118" t="s">
        <v>98</v>
      </c>
      <c r="D95" s="119"/>
      <c r="E95" s="120"/>
      <c r="F95" s="91">
        <v>2</v>
      </c>
      <c r="G95" s="92"/>
      <c r="H95" s="93"/>
    </row>
    <row r="96" spans="1:8" ht="12" customHeight="1" x14ac:dyDescent="0.25">
      <c r="A96" s="109"/>
      <c r="B96" s="116"/>
      <c r="C96" s="121" t="s">
        <v>99</v>
      </c>
      <c r="D96" s="122"/>
      <c r="E96" s="123"/>
      <c r="F96" s="124">
        <v>1</v>
      </c>
      <c r="G96" s="125"/>
      <c r="H96" s="126"/>
    </row>
    <row r="97" spans="1:8" ht="12" customHeight="1" x14ac:dyDescent="0.25">
      <c r="A97" s="109"/>
      <c r="B97" s="116"/>
      <c r="C97" s="127" t="s">
        <v>100</v>
      </c>
      <c r="D97" s="128"/>
      <c r="E97" s="129"/>
      <c r="F97" s="39">
        <f>SUM(F98:F103)</f>
        <v>53</v>
      </c>
      <c r="G97" s="39">
        <f>SUM(G98:G103)</f>
        <v>18</v>
      </c>
      <c r="H97" s="40">
        <f>SUM(F97+G97)</f>
        <v>71</v>
      </c>
    </row>
    <row r="98" spans="1:8" ht="12" customHeight="1" x14ac:dyDescent="0.25">
      <c r="A98" s="109"/>
      <c r="B98" s="116"/>
      <c r="C98" s="130" t="s">
        <v>101</v>
      </c>
      <c r="D98" s="133" t="s">
        <v>102</v>
      </c>
      <c r="E98" s="133"/>
      <c r="F98" s="39">
        <v>18</v>
      </c>
      <c r="G98" s="40">
        <v>7</v>
      </c>
      <c r="H98" s="40">
        <f t="shared" ref="H98:H103" si="10">SUM(F98+G98)</f>
        <v>25</v>
      </c>
    </row>
    <row r="99" spans="1:8" ht="12" customHeight="1" x14ac:dyDescent="0.25">
      <c r="A99" s="109"/>
      <c r="B99" s="116"/>
      <c r="C99" s="131"/>
      <c r="D99" s="106" t="s">
        <v>103</v>
      </c>
      <c r="E99" s="107"/>
      <c r="F99" s="39">
        <v>3</v>
      </c>
      <c r="G99" s="40"/>
      <c r="H99" s="40">
        <f t="shared" si="10"/>
        <v>3</v>
      </c>
    </row>
    <row r="100" spans="1:8" ht="12" customHeight="1" x14ac:dyDescent="0.25">
      <c r="A100" s="109"/>
      <c r="B100" s="116"/>
      <c r="C100" s="131"/>
      <c r="D100" s="106" t="s">
        <v>104</v>
      </c>
      <c r="E100" s="107"/>
      <c r="F100" s="39">
        <v>3</v>
      </c>
      <c r="G100" s="40"/>
      <c r="H100" s="40">
        <f t="shared" si="10"/>
        <v>3</v>
      </c>
    </row>
    <row r="101" spans="1:8" ht="12" customHeight="1" x14ac:dyDescent="0.25">
      <c r="A101" s="109"/>
      <c r="B101" s="116"/>
      <c r="C101" s="131"/>
      <c r="D101" s="106" t="s">
        <v>105</v>
      </c>
      <c r="E101" s="107"/>
      <c r="F101" s="39"/>
      <c r="G101" s="40"/>
      <c r="H101" s="40">
        <f t="shared" si="10"/>
        <v>0</v>
      </c>
    </row>
    <row r="102" spans="1:8" ht="12" customHeight="1" x14ac:dyDescent="0.25">
      <c r="A102" s="109"/>
      <c r="B102" s="116"/>
      <c r="C102" s="131"/>
      <c r="D102" s="106" t="s">
        <v>106</v>
      </c>
      <c r="E102" s="107"/>
      <c r="F102" s="39">
        <v>13</v>
      </c>
      <c r="G102" s="40"/>
      <c r="H102" s="40">
        <f t="shared" si="10"/>
        <v>13</v>
      </c>
    </row>
    <row r="103" spans="1:8" ht="12" customHeight="1" x14ac:dyDescent="0.25">
      <c r="A103" s="110"/>
      <c r="B103" s="117"/>
      <c r="C103" s="132"/>
      <c r="D103" s="106" t="s">
        <v>107</v>
      </c>
      <c r="E103" s="107"/>
      <c r="F103" s="39">
        <v>16</v>
      </c>
      <c r="G103" s="40">
        <v>11</v>
      </c>
      <c r="H103" s="40">
        <f t="shared" si="10"/>
        <v>27</v>
      </c>
    </row>
    <row r="104" spans="1:8" ht="12" customHeight="1" x14ac:dyDescent="0.25">
      <c r="A104" s="108">
        <v>12</v>
      </c>
      <c r="B104" s="115" t="s">
        <v>116</v>
      </c>
      <c r="C104" s="118" t="s">
        <v>98</v>
      </c>
      <c r="D104" s="119"/>
      <c r="E104" s="120"/>
      <c r="F104" s="91">
        <v>1</v>
      </c>
      <c r="G104" s="92"/>
      <c r="H104" s="93"/>
    </row>
    <row r="105" spans="1:8" ht="12" customHeight="1" x14ac:dyDescent="0.25">
      <c r="A105" s="109"/>
      <c r="B105" s="116"/>
      <c r="C105" s="121" t="s">
        <v>99</v>
      </c>
      <c r="D105" s="122"/>
      <c r="E105" s="123"/>
      <c r="F105" s="124">
        <v>1</v>
      </c>
      <c r="G105" s="125"/>
      <c r="H105" s="126"/>
    </row>
    <row r="106" spans="1:8" ht="12" customHeight="1" x14ac:dyDescent="0.25">
      <c r="A106" s="109"/>
      <c r="B106" s="116"/>
      <c r="C106" s="127" t="s">
        <v>100</v>
      </c>
      <c r="D106" s="128"/>
      <c r="E106" s="129"/>
      <c r="F106" s="40">
        <f>SUM(F107:F112)</f>
        <v>47</v>
      </c>
      <c r="G106" s="40">
        <f>SUM(G107:G112)</f>
        <v>4</v>
      </c>
      <c r="H106" s="40">
        <f t="shared" ref="H106:H112" si="11">SUM(F106+G106)</f>
        <v>51</v>
      </c>
    </row>
    <row r="107" spans="1:8" ht="12" customHeight="1" x14ac:dyDescent="0.25">
      <c r="A107" s="109"/>
      <c r="B107" s="116"/>
      <c r="C107" s="130" t="s">
        <v>101</v>
      </c>
      <c r="D107" s="133" t="s">
        <v>102</v>
      </c>
      <c r="E107" s="133"/>
      <c r="F107" s="39">
        <v>33</v>
      </c>
      <c r="G107" s="40"/>
      <c r="H107" s="40">
        <f t="shared" si="11"/>
        <v>33</v>
      </c>
    </row>
    <row r="108" spans="1:8" ht="12" customHeight="1" x14ac:dyDescent="0.25">
      <c r="A108" s="109"/>
      <c r="B108" s="116"/>
      <c r="C108" s="131"/>
      <c r="D108" s="106" t="s">
        <v>103</v>
      </c>
      <c r="E108" s="107"/>
      <c r="F108" s="39"/>
      <c r="G108" s="40"/>
      <c r="H108" s="40">
        <f t="shared" si="11"/>
        <v>0</v>
      </c>
    </row>
    <row r="109" spans="1:8" ht="12" customHeight="1" x14ac:dyDescent="0.25">
      <c r="A109" s="109"/>
      <c r="B109" s="116"/>
      <c r="C109" s="131"/>
      <c r="D109" s="106" t="s">
        <v>104</v>
      </c>
      <c r="E109" s="107"/>
      <c r="F109" s="39"/>
      <c r="G109" s="40"/>
      <c r="H109" s="40">
        <f t="shared" si="11"/>
        <v>0</v>
      </c>
    </row>
    <row r="110" spans="1:8" ht="12" customHeight="1" x14ac:dyDescent="0.25">
      <c r="A110" s="109"/>
      <c r="B110" s="116"/>
      <c r="C110" s="131"/>
      <c r="D110" s="106" t="s">
        <v>105</v>
      </c>
      <c r="E110" s="107"/>
      <c r="F110" s="39"/>
      <c r="G110" s="40"/>
      <c r="H110" s="40">
        <f t="shared" si="11"/>
        <v>0</v>
      </c>
    </row>
    <row r="111" spans="1:8" ht="12" customHeight="1" x14ac:dyDescent="0.25">
      <c r="A111" s="109"/>
      <c r="B111" s="116"/>
      <c r="C111" s="131"/>
      <c r="D111" s="106" t="s">
        <v>106</v>
      </c>
      <c r="E111" s="107"/>
      <c r="F111" s="39"/>
      <c r="G111" s="40"/>
      <c r="H111" s="40">
        <f t="shared" si="11"/>
        <v>0</v>
      </c>
    </row>
    <row r="112" spans="1:8" ht="12" customHeight="1" x14ac:dyDescent="0.25">
      <c r="A112" s="110"/>
      <c r="B112" s="117"/>
      <c r="C112" s="132"/>
      <c r="D112" s="106" t="s">
        <v>107</v>
      </c>
      <c r="E112" s="107"/>
      <c r="F112" s="39">
        <v>14</v>
      </c>
      <c r="G112" s="40">
        <v>4</v>
      </c>
      <c r="H112" s="40">
        <f t="shared" si="11"/>
        <v>18</v>
      </c>
    </row>
    <row r="113" spans="1:8" s="38" customFormat="1" ht="12" customHeight="1" x14ac:dyDescent="0.25">
      <c r="A113" s="108">
        <v>13</v>
      </c>
      <c r="B113" s="115" t="s">
        <v>117</v>
      </c>
      <c r="C113" s="118" t="s">
        <v>98</v>
      </c>
      <c r="D113" s="119"/>
      <c r="E113" s="120"/>
      <c r="F113" s="91">
        <v>2</v>
      </c>
      <c r="G113" s="92"/>
      <c r="H113" s="93"/>
    </row>
    <row r="114" spans="1:8" ht="12" customHeight="1" x14ac:dyDescent="0.25">
      <c r="A114" s="109"/>
      <c r="B114" s="116"/>
      <c r="C114" s="121" t="s">
        <v>99</v>
      </c>
      <c r="D114" s="122"/>
      <c r="E114" s="123"/>
      <c r="F114" s="124">
        <v>2</v>
      </c>
      <c r="G114" s="125"/>
      <c r="H114" s="126"/>
    </row>
    <row r="115" spans="1:8" ht="12" customHeight="1" x14ac:dyDescent="0.25">
      <c r="A115" s="109"/>
      <c r="B115" s="116"/>
      <c r="C115" s="127" t="s">
        <v>100</v>
      </c>
      <c r="D115" s="128"/>
      <c r="E115" s="129"/>
      <c r="F115" s="39">
        <f>SUM(F116:F121)</f>
        <v>101</v>
      </c>
      <c r="G115" s="39">
        <f>SUM(G116:G121)</f>
        <v>16</v>
      </c>
      <c r="H115" s="40">
        <f>SUM(F115+G115)</f>
        <v>117</v>
      </c>
    </row>
    <row r="116" spans="1:8" ht="12" customHeight="1" x14ac:dyDescent="0.25">
      <c r="A116" s="109"/>
      <c r="B116" s="116"/>
      <c r="C116" s="130" t="s">
        <v>101</v>
      </c>
      <c r="D116" s="133" t="s">
        <v>102</v>
      </c>
      <c r="E116" s="133"/>
      <c r="F116" s="39">
        <v>26</v>
      </c>
      <c r="G116" s="40">
        <v>12</v>
      </c>
      <c r="H116" s="40">
        <f t="shared" ref="H116:H121" si="12">SUM(F116+G116)</f>
        <v>38</v>
      </c>
    </row>
    <row r="117" spans="1:8" ht="12" customHeight="1" x14ac:dyDescent="0.25">
      <c r="A117" s="109"/>
      <c r="B117" s="116"/>
      <c r="C117" s="131"/>
      <c r="D117" s="106" t="s">
        <v>103</v>
      </c>
      <c r="E117" s="107"/>
      <c r="F117" s="39"/>
      <c r="G117" s="40"/>
      <c r="H117" s="40">
        <f t="shared" si="12"/>
        <v>0</v>
      </c>
    </row>
    <row r="118" spans="1:8" ht="12" customHeight="1" x14ac:dyDescent="0.25">
      <c r="A118" s="109"/>
      <c r="B118" s="116"/>
      <c r="C118" s="131"/>
      <c r="D118" s="106" t="s">
        <v>104</v>
      </c>
      <c r="E118" s="107"/>
      <c r="F118" s="39">
        <v>2</v>
      </c>
      <c r="G118" s="40"/>
      <c r="H118" s="40">
        <f t="shared" si="12"/>
        <v>2</v>
      </c>
    </row>
    <row r="119" spans="1:8" ht="12" customHeight="1" x14ac:dyDescent="0.25">
      <c r="A119" s="109"/>
      <c r="B119" s="116"/>
      <c r="C119" s="131"/>
      <c r="D119" s="106" t="s">
        <v>105</v>
      </c>
      <c r="E119" s="107"/>
      <c r="F119" s="39"/>
      <c r="G119" s="40"/>
      <c r="H119" s="40">
        <f t="shared" si="12"/>
        <v>0</v>
      </c>
    </row>
    <row r="120" spans="1:8" ht="12" customHeight="1" x14ac:dyDescent="0.25">
      <c r="A120" s="109"/>
      <c r="B120" s="116"/>
      <c r="C120" s="131"/>
      <c r="D120" s="106" t="s">
        <v>106</v>
      </c>
      <c r="E120" s="107"/>
      <c r="F120" s="39"/>
      <c r="G120" s="40"/>
      <c r="H120" s="40">
        <f t="shared" si="12"/>
        <v>0</v>
      </c>
    </row>
    <row r="121" spans="1:8" ht="12" customHeight="1" x14ac:dyDescent="0.25">
      <c r="A121" s="110"/>
      <c r="B121" s="117"/>
      <c r="C121" s="132"/>
      <c r="D121" s="106" t="s">
        <v>107</v>
      </c>
      <c r="E121" s="107"/>
      <c r="F121" s="39">
        <v>73</v>
      </c>
      <c r="G121" s="40">
        <v>4</v>
      </c>
      <c r="H121" s="40">
        <f t="shared" si="12"/>
        <v>77</v>
      </c>
    </row>
    <row r="122" spans="1:8" s="38" customFormat="1" ht="12" customHeight="1" x14ac:dyDescent="0.25">
      <c r="A122" s="108">
        <v>14</v>
      </c>
      <c r="B122" s="115" t="s">
        <v>118</v>
      </c>
      <c r="C122" s="118" t="s">
        <v>98</v>
      </c>
      <c r="D122" s="119"/>
      <c r="E122" s="120"/>
      <c r="F122" s="91">
        <v>1</v>
      </c>
      <c r="G122" s="92"/>
      <c r="H122" s="93"/>
    </row>
    <row r="123" spans="1:8" ht="12" customHeight="1" x14ac:dyDescent="0.25">
      <c r="A123" s="109"/>
      <c r="B123" s="116"/>
      <c r="C123" s="121" t="s">
        <v>99</v>
      </c>
      <c r="D123" s="122"/>
      <c r="E123" s="123"/>
      <c r="F123" s="124">
        <v>1</v>
      </c>
      <c r="G123" s="125"/>
      <c r="H123" s="126"/>
    </row>
    <row r="124" spans="1:8" ht="12" customHeight="1" x14ac:dyDescent="0.25">
      <c r="A124" s="109"/>
      <c r="B124" s="116"/>
      <c r="C124" s="127" t="s">
        <v>100</v>
      </c>
      <c r="D124" s="128"/>
      <c r="E124" s="129"/>
      <c r="F124" s="39">
        <f>SUM(F125:F130)</f>
        <v>3</v>
      </c>
      <c r="G124" s="39">
        <f>SUM(G125:G130)</f>
        <v>0</v>
      </c>
      <c r="H124" s="40">
        <f>SUM(F124+G124)</f>
        <v>3</v>
      </c>
    </row>
    <row r="125" spans="1:8" ht="12" customHeight="1" x14ac:dyDescent="0.25">
      <c r="A125" s="109"/>
      <c r="B125" s="116"/>
      <c r="C125" s="130" t="s">
        <v>101</v>
      </c>
      <c r="D125" s="133" t="s">
        <v>102</v>
      </c>
      <c r="E125" s="133"/>
      <c r="F125" s="39">
        <v>3</v>
      </c>
      <c r="G125" s="40"/>
      <c r="H125" s="40">
        <f t="shared" ref="H125:H130" si="13">SUM(F125+G125)</f>
        <v>3</v>
      </c>
    </row>
    <row r="126" spans="1:8" ht="12" customHeight="1" x14ac:dyDescent="0.25">
      <c r="A126" s="109"/>
      <c r="B126" s="116"/>
      <c r="C126" s="131"/>
      <c r="D126" s="106" t="s">
        <v>103</v>
      </c>
      <c r="E126" s="107"/>
      <c r="F126" s="39"/>
      <c r="G126" s="40"/>
      <c r="H126" s="40">
        <f t="shared" si="13"/>
        <v>0</v>
      </c>
    </row>
    <row r="127" spans="1:8" ht="12" customHeight="1" x14ac:dyDescent="0.25">
      <c r="A127" s="109"/>
      <c r="B127" s="116"/>
      <c r="C127" s="131"/>
      <c r="D127" s="106" t="s">
        <v>104</v>
      </c>
      <c r="E127" s="107"/>
      <c r="F127" s="39"/>
      <c r="G127" s="40"/>
      <c r="H127" s="40">
        <f t="shared" si="13"/>
        <v>0</v>
      </c>
    </row>
    <row r="128" spans="1:8" ht="12" customHeight="1" x14ac:dyDescent="0.25">
      <c r="A128" s="109"/>
      <c r="B128" s="116"/>
      <c r="C128" s="131"/>
      <c r="D128" s="106" t="s">
        <v>105</v>
      </c>
      <c r="E128" s="107"/>
      <c r="F128" s="39"/>
      <c r="G128" s="40"/>
      <c r="H128" s="40">
        <f t="shared" si="13"/>
        <v>0</v>
      </c>
    </row>
    <row r="129" spans="1:8" ht="12" customHeight="1" x14ac:dyDescent="0.25">
      <c r="A129" s="109"/>
      <c r="B129" s="116"/>
      <c r="C129" s="131"/>
      <c r="D129" s="106" t="s">
        <v>106</v>
      </c>
      <c r="E129" s="107"/>
      <c r="F129" s="39"/>
      <c r="G129" s="40"/>
      <c r="H129" s="40">
        <f t="shared" si="13"/>
        <v>0</v>
      </c>
    </row>
    <row r="130" spans="1:8" ht="12" customHeight="1" x14ac:dyDescent="0.25">
      <c r="A130" s="110"/>
      <c r="B130" s="117"/>
      <c r="C130" s="132"/>
      <c r="D130" s="106" t="s">
        <v>107</v>
      </c>
      <c r="E130" s="107"/>
      <c r="F130" s="39"/>
      <c r="G130" s="40"/>
      <c r="H130" s="40">
        <f t="shared" si="13"/>
        <v>0</v>
      </c>
    </row>
    <row r="131" spans="1:8" s="38" customFormat="1" ht="12" customHeight="1" x14ac:dyDescent="0.25">
      <c r="A131" s="108">
        <v>15</v>
      </c>
      <c r="B131" s="115" t="s">
        <v>119</v>
      </c>
      <c r="C131" s="118" t="s">
        <v>98</v>
      </c>
      <c r="D131" s="119"/>
      <c r="E131" s="120"/>
      <c r="F131" s="91">
        <v>1</v>
      </c>
      <c r="G131" s="92"/>
      <c r="H131" s="93"/>
    </row>
    <row r="132" spans="1:8" ht="12" customHeight="1" x14ac:dyDescent="0.25">
      <c r="A132" s="109"/>
      <c r="B132" s="116"/>
      <c r="C132" s="121" t="s">
        <v>99</v>
      </c>
      <c r="D132" s="122"/>
      <c r="E132" s="123"/>
      <c r="F132" s="124">
        <v>1</v>
      </c>
      <c r="G132" s="125"/>
      <c r="H132" s="126"/>
    </row>
    <row r="133" spans="1:8" ht="12" customHeight="1" x14ac:dyDescent="0.25">
      <c r="A133" s="109"/>
      <c r="B133" s="116"/>
      <c r="C133" s="127" t="s">
        <v>100</v>
      </c>
      <c r="D133" s="128"/>
      <c r="E133" s="129"/>
      <c r="F133" s="39">
        <f>SUM(F134:F139)</f>
        <v>54</v>
      </c>
      <c r="G133" s="39">
        <f>SUM(G134:G139)</f>
        <v>18</v>
      </c>
      <c r="H133" s="40">
        <f>SUM(F133+G133)</f>
        <v>72</v>
      </c>
    </row>
    <row r="134" spans="1:8" ht="12" customHeight="1" x14ac:dyDescent="0.25">
      <c r="A134" s="109"/>
      <c r="B134" s="116"/>
      <c r="C134" s="130" t="s">
        <v>101</v>
      </c>
      <c r="D134" s="133" t="s">
        <v>102</v>
      </c>
      <c r="E134" s="133"/>
      <c r="F134" s="39">
        <v>22</v>
      </c>
      <c r="G134" s="40">
        <v>18</v>
      </c>
      <c r="H134" s="40">
        <f t="shared" ref="H134:H139" si="14">SUM(F134+G134)</f>
        <v>40</v>
      </c>
    </row>
    <row r="135" spans="1:8" ht="12" customHeight="1" x14ac:dyDescent="0.25">
      <c r="A135" s="109"/>
      <c r="B135" s="116"/>
      <c r="C135" s="131"/>
      <c r="D135" s="106" t="s">
        <v>103</v>
      </c>
      <c r="E135" s="107"/>
      <c r="F135" s="39"/>
      <c r="G135" s="40"/>
      <c r="H135" s="40">
        <f t="shared" si="14"/>
        <v>0</v>
      </c>
    </row>
    <row r="136" spans="1:8" ht="12" customHeight="1" x14ac:dyDescent="0.25">
      <c r="A136" s="109"/>
      <c r="B136" s="116"/>
      <c r="C136" s="131"/>
      <c r="D136" s="106" t="s">
        <v>104</v>
      </c>
      <c r="E136" s="107"/>
      <c r="F136" s="39">
        <v>2</v>
      </c>
      <c r="G136" s="40"/>
      <c r="H136" s="40">
        <f t="shared" si="14"/>
        <v>2</v>
      </c>
    </row>
    <row r="137" spans="1:8" ht="12" customHeight="1" x14ac:dyDescent="0.25">
      <c r="A137" s="109"/>
      <c r="B137" s="116"/>
      <c r="C137" s="131"/>
      <c r="D137" s="106" t="s">
        <v>105</v>
      </c>
      <c r="E137" s="107"/>
      <c r="F137" s="39"/>
      <c r="G137" s="40"/>
      <c r="H137" s="40">
        <f t="shared" si="14"/>
        <v>0</v>
      </c>
    </row>
    <row r="138" spans="1:8" ht="12" customHeight="1" x14ac:dyDescent="0.25">
      <c r="A138" s="109"/>
      <c r="B138" s="116"/>
      <c r="C138" s="131"/>
      <c r="D138" s="106" t="s">
        <v>106</v>
      </c>
      <c r="E138" s="107"/>
      <c r="F138" s="39"/>
      <c r="G138" s="40"/>
      <c r="H138" s="40">
        <f t="shared" si="14"/>
        <v>0</v>
      </c>
    </row>
    <row r="139" spans="1:8" ht="12" customHeight="1" x14ac:dyDescent="0.25">
      <c r="A139" s="110"/>
      <c r="B139" s="117"/>
      <c r="C139" s="132"/>
      <c r="D139" s="106" t="s">
        <v>107</v>
      </c>
      <c r="E139" s="107"/>
      <c r="F139" s="39">
        <v>30</v>
      </c>
      <c r="G139" s="40"/>
      <c r="H139" s="40">
        <f t="shared" si="14"/>
        <v>30</v>
      </c>
    </row>
    <row r="140" spans="1:8" s="38" customFormat="1" ht="12" customHeight="1" x14ac:dyDescent="0.25">
      <c r="A140" s="108"/>
      <c r="B140" s="111" t="s">
        <v>120</v>
      </c>
      <c r="C140" s="114" t="s">
        <v>98</v>
      </c>
      <c r="D140" s="114"/>
      <c r="E140" s="114"/>
      <c r="F140" s="91">
        <f t="shared" ref="F140:F148" si="15">SUM(F5+F14+F23+F32+F41+F50+F59+F77+F86+F113+F104+F95+F68+F131+F122)</f>
        <v>18</v>
      </c>
      <c r="G140" s="92"/>
      <c r="H140" s="93"/>
    </row>
    <row r="141" spans="1:8" ht="12" customHeight="1" x14ac:dyDescent="0.25">
      <c r="A141" s="109"/>
      <c r="B141" s="112"/>
      <c r="C141" s="94" t="s">
        <v>99</v>
      </c>
      <c r="D141" s="95"/>
      <c r="E141" s="96"/>
      <c r="F141" s="91">
        <f t="shared" si="15"/>
        <v>18</v>
      </c>
      <c r="G141" s="92"/>
      <c r="H141" s="93"/>
    </row>
    <row r="142" spans="1:8" x14ac:dyDescent="0.25">
      <c r="A142" s="109"/>
      <c r="B142" s="112"/>
      <c r="C142" s="97" t="s">
        <v>100</v>
      </c>
      <c r="D142" s="98"/>
      <c r="E142" s="99"/>
      <c r="F142" s="42">
        <f t="shared" si="15"/>
        <v>780</v>
      </c>
      <c r="G142" s="42">
        <f t="shared" ref="G142:H148" si="16">SUM(G7+G16+G25+G34+G43+G52+G61+G79+G88+G115+G106+G97+G70+G133+G124)</f>
        <v>141</v>
      </c>
      <c r="H142" s="42">
        <f t="shared" si="16"/>
        <v>921</v>
      </c>
    </row>
    <row r="143" spans="1:8" ht="15" customHeight="1" x14ac:dyDescent="0.25">
      <c r="A143" s="109"/>
      <c r="B143" s="112"/>
      <c r="C143" s="100" t="s">
        <v>101</v>
      </c>
      <c r="D143" s="103" t="s">
        <v>102</v>
      </c>
      <c r="E143" s="103"/>
      <c r="F143" s="42">
        <f t="shared" si="15"/>
        <v>313</v>
      </c>
      <c r="G143" s="42">
        <f t="shared" si="16"/>
        <v>87</v>
      </c>
      <c r="H143" s="42">
        <f t="shared" si="16"/>
        <v>400</v>
      </c>
    </row>
    <row r="144" spans="1:8" ht="12" customHeight="1" x14ac:dyDescent="0.25">
      <c r="A144" s="109"/>
      <c r="B144" s="112"/>
      <c r="C144" s="101"/>
      <c r="D144" s="104" t="s">
        <v>103</v>
      </c>
      <c r="E144" s="105"/>
      <c r="F144" s="42">
        <f t="shared" si="15"/>
        <v>54</v>
      </c>
      <c r="G144" s="42">
        <f t="shared" si="16"/>
        <v>15</v>
      </c>
      <c r="H144" s="42">
        <f t="shared" si="16"/>
        <v>69</v>
      </c>
    </row>
    <row r="145" spans="1:8" ht="12" customHeight="1" x14ac:dyDescent="0.25">
      <c r="A145" s="109"/>
      <c r="B145" s="112"/>
      <c r="C145" s="101"/>
      <c r="D145" s="104" t="s">
        <v>104</v>
      </c>
      <c r="E145" s="105"/>
      <c r="F145" s="42">
        <f t="shared" si="15"/>
        <v>38</v>
      </c>
      <c r="G145" s="42">
        <f t="shared" si="16"/>
        <v>3</v>
      </c>
      <c r="H145" s="42">
        <f t="shared" si="16"/>
        <v>41</v>
      </c>
    </row>
    <row r="146" spans="1:8" ht="12" customHeight="1" x14ac:dyDescent="0.25">
      <c r="A146" s="109"/>
      <c r="B146" s="112"/>
      <c r="C146" s="101"/>
      <c r="D146" s="104" t="s">
        <v>105</v>
      </c>
      <c r="E146" s="105"/>
      <c r="F146" s="42">
        <f t="shared" si="15"/>
        <v>0</v>
      </c>
      <c r="G146" s="42">
        <f t="shared" si="16"/>
        <v>0</v>
      </c>
      <c r="H146" s="42">
        <f t="shared" si="16"/>
        <v>0</v>
      </c>
    </row>
    <row r="147" spans="1:8" ht="12" customHeight="1" x14ac:dyDescent="0.25">
      <c r="A147" s="109"/>
      <c r="B147" s="112"/>
      <c r="C147" s="101"/>
      <c r="D147" s="104" t="s">
        <v>106</v>
      </c>
      <c r="E147" s="105"/>
      <c r="F147" s="42">
        <f t="shared" si="15"/>
        <v>55</v>
      </c>
      <c r="G147" s="42">
        <f t="shared" si="16"/>
        <v>0</v>
      </c>
      <c r="H147" s="42">
        <f t="shared" si="16"/>
        <v>55</v>
      </c>
    </row>
    <row r="148" spans="1:8" ht="12" customHeight="1" x14ac:dyDescent="0.25">
      <c r="A148" s="110"/>
      <c r="B148" s="113"/>
      <c r="C148" s="102"/>
      <c r="D148" s="104" t="s">
        <v>107</v>
      </c>
      <c r="E148" s="105"/>
      <c r="F148" s="42">
        <f t="shared" si="15"/>
        <v>320</v>
      </c>
      <c r="G148" s="42">
        <f t="shared" si="16"/>
        <v>36</v>
      </c>
      <c r="H148" s="42">
        <f t="shared" si="16"/>
        <v>356</v>
      </c>
    </row>
    <row r="149" spans="1:8" ht="29.25" customHeight="1" x14ac:dyDescent="0.25">
      <c r="A149" s="88" t="s">
        <v>121</v>
      </c>
      <c r="B149" s="88"/>
      <c r="C149" s="88"/>
      <c r="D149" s="88"/>
      <c r="E149" s="88"/>
      <c r="F149" s="89"/>
    </row>
    <row r="150" spans="1:8" ht="46.5" customHeight="1" x14ac:dyDescent="0.25">
      <c r="A150" s="90" t="s">
        <v>122</v>
      </c>
      <c r="B150" s="90"/>
      <c r="C150" s="90"/>
      <c r="D150" s="90"/>
      <c r="E150" s="90"/>
      <c r="F150" s="90"/>
      <c r="G150" s="90"/>
      <c r="H150" s="90"/>
    </row>
    <row r="151" spans="1:8" ht="45" customHeight="1" x14ac:dyDescent="0.25">
      <c r="A151" s="90" t="s">
        <v>123</v>
      </c>
      <c r="B151" s="90"/>
      <c r="C151" s="90"/>
      <c r="D151" s="90"/>
      <c r="E151" s="90"/>
      <c r="F151" s="90"/>
      <c r="G151" s="90"/>
      <c r="H151" s="90"/>
    </row>
    <row r="152" spans="1:8" ht="48" customHeight="1" x14ac:dyDescent="0.25">
      <c r="A152" s="90" t="s">
        <v>124</v>
      </c>
      <c r="B152" s="90"/>
      <c r="C152" s="90"/>
      <c r="D152" s="90"/>
      <c r="E152" s="90"/>
      <c r="F152" s="90"/>
      <c r="G152" s="90"/>
      <c r="H152" s="90"/>
    </row>
    <row r="153" spans="1:8" ht="36" customHeight="1" x14ac:dyDescent="0.25">
      <c r="A153" s="69"/>
      <c r="B153" s="69"/>
      <c r="C153" s="69"/>
      <c r="D153" s="69"/>
      <c r="E153" s="69"/>
      <c r="F153" s="69"/>
    </row>
  </sheetData>
  <mergeCells count="235">
    <mergeCell ref="F5:H5"/>
    <mergeCell ref="C6:E6"/>
    <mergeCell ref="F6:H6"/>
    <mergeCell ref="C7:E7"/>
    <mergeCell ref="C8:C13"/>
    <mergeCell ref="D8:E8"/>
    <mergeCell ref="D9:E9"/>
    <mergeCell ref="A1:F1"/>
    <mergeCell ref="A2:F2"/>
    <mergeCell ref="A3:A4"/>
    <mergeCell ref="B3:B4"/>
    <mergeCell ref="C3:E4"/>
    <mergeCell ref="F3:H3"/>
    <mergeCell ref="D10:E10"/>
    <mergeCell ref="D11:E11"/>
    <mergeCell ref="D12:E12"/>
    <mergeCell ref="D13:E13"/>
    <mergeCell ref="A14:A22"/>
    <mergeCell ref="B14:B22"/>
    <mergeCell ref="C14:E14"/>
    <mergeCell ref="D22:E22"/>
    <mergeCell ref="A5:A13"/>
    <mergeCell ref="B5:B13"/>
    <mergeCell ref="C5:E5"/>
    <mergeCell ref="F23:H23"/>
    <mergeCell ref="C24:E24"/>
    <mergeCell ref="F24:H24"/>
    <mergeCell ref="C25:E25"/>
    <mergeCell ref="C26:C31"/>
    <mergeCell ref="D26:E26"/>
    <mergeCell ref="D27:E27"/>
    <mergeCell ref="F14:H14"/>
    <mergeCell ref="C15:E15"/>
    <mergeCell ref="F15:H15"/>
    <mergeCell ref="C16:E16"/>
    <mergeCell ref="C17:C22"/>
    <mergeCell ref="D17:E17"/>
    <mergeCell ref="D18:E18"/>
    <mergeCell ref="D19:E19"/>
    <mergeCell ref="D20:E20"/>
    <mergeCell ref="D21:E21"/>
    <mergeCell ref="D28:E28"/>
    <mergeCell ref="D29:E29"/>
    <mergeCell ref="D30:E30"/>
    <mergeCell ref="D31:E31"/>
    <mergeCell ref="A32:A40"/>
    <mergeCell ref="B32:B40"/>
    <mergeCell ref="C32:E32"/>
    <mergeCell ref="D40:E40"/>
    <mergeCell ref="A23:A31"/>
    <mergeCell ref="B23:B31"/>
    <mergeCell ref="C23:E23"/>
    <mergeCell ref="F41:H41"/>
    <mergeCell ref="C42:E42"/>
    <mergeCell ref="F42:H42"/>
    <mergeCell ref="C43:E43"/>
    <mergeCell ref="C44:C49"/>
    <mergeCell ref="D44:E44"/>
    <mergeCell ref="D45:E45"/>
    <mergeCell ref="F32:H32"/>
    <mergeCell ref="C33:E33"/>
    <mergeCell ref="F33:H33"/>
    <mergeCell ref="C34:E34"/>
    <mergeCell ref="C35:C40"/>
    <mergeCell ref="D35:E35"/>
    <mergeCell ref="D36:E36"/>
    <mergeCell ref="D37:E37"/>
    <mergeCell ref="D38:E38"/>
    <mergeCell ref="D39:E39"/>
    <mergeCell ref="D46:E46"/>
    <mergeCell ref="D47:E47"/>
    <mergeCell ref="D48:E48"/>
    <mergeCell ref="D49:E49"/>
    <mergeCell ref="A50:A58"/>
    <mergeCell ref="B50:B58"/>
    <mergeCell ref="C50:E50"/>
    <mergeCell ref="D58:E58"/>
    <mergeCell ref="A41:A49"/>
    <mergeCell ref="B41:B49"/>
    <mergeCell ref="C41:E41"/>
    <mergeCell ref="F59:H59"/>
    <mergeCell ref="C60:E60"/>
    <mergeCell ref="F60:H60"/>
    <mergeCell ref="C61:E61"/>
    <mergeCell ref="C62:C67"/>
    <mergeCell ref="D62:E62"/>
    <mergeCell ref="D63:E63"/>
    <mergeCell ref="F50:H50"/>
    <mergeCell ref="C51:E51"/>
    <mergeCell ref="F51:H51"/>
    <mergeCell ref="C52:E52"/>
    <mergeCell ref="C53:C58"/>
    <mergeCell ref="D53:E53"/>
    <mergeCell ref="D54:E54"/>
    <mergeCell ref="D55:E55"/>
    <mergeCell ref="D56:E56"/>
    <mergeCell ref="D57:E57"/>
    <mergeCell ref="D64:E64"/>
    <mergeCell ref="D65:E65"/>
    <mergeCell ref="D66:E66"/>
    <mergeCell ref="D67:E67"/>
    <mergeCell ref="A68:A76"/>
    <mergeCell ref="B68:B76"/>
    <mergeCell ref="C68:E68"/>
    <mergeCell ref="D76:E76"/>
    <mergeCell ref="A59:A67"/>
    <mergeCell ref="B59:B67"/>
    <mergeCell ref="C59:E59"/>
    <mergeCell ref="F77:H77"/>
    <mergeCell ref="C78:E78"/>
    <mergeCell ref="F78:H78"/>
    <mergeCell ref="C79:E79"/>
    <mergeCell ref="C80:C85"/>
    <mergeCell ref="D80:E80"/>
    <mergeCell ref="D81:E81"/>
    <mergeCell ref="F68:H68"/>
    <mergeCell ref="C69:E69"/>
    <mergeCell ref="F69:H69"/>
    <mergeCell ref="C70:E70"/>
    <mergeCell ref="C71:C76"/>
    <mergeCell ref="D71:E71"/>
    <mergeCell ref="D72:E72"/>
    <mergeCell ref="D73:E73"/>
    <mergeCell ref="D74:E74"/>
    <mergeCell ref="D75:E75"/>
    <mergeCell ref="D82:E82"/>
    <mergeCell ref="D83:E83"/>
    <mergeCell ref="D84:E84"/>
    <mergeCell ref="D85:E85"/>
    <mergeCell ref="A86:A94"/>
    <mergeCell ref="B86:B94"/>
    <mergeCell ref="C86:E86"/>
    <mergeCell ref="D94:E94"/>
    <mergeCell ref="A77:A85"/>
    <mergeCell ref="B77:B85"/>
    <mergeCell ref="C77:E77"/>
    <mergeCell ref="F95:H95"/>
    <mergeCell ref="C96:E96"/>
    <mergeCell ref="F96:H96"/>
    <mergeCell ref="C97:E97"/>
    <mergeCell ref="C98:C103"/>
    <mergeCell ref="D98:E98"/>
    <mergeCell ref="D99:E99"/>
    <mergeCell ref="F86:H86"/>
    <mergeCell ref="C87:E87"/>
    <mergeCell ref="F87:H87"/>
    <mergeCell ref="C88:E88"/>
    <mergeCell ref="C89:C94"/>
    <mergeCell ref="D89:E89"/>
    <mergeCell ref="D90:E90"/>
    <mergeCell ref="D91:E91"/>
    <mergeCell ref="D92:E92"/>
    <mergeCell ref="D93:E93"/>
    <mergeCell ref="D100:E100"/>
    <mergeCell ref="D101:E101"/>
    <mergeCell ref="D102:E102"/>
    <mergeCell ref="D103:E103"/>
    <mergeCell ref="A104:A112"/>
    <mergeCell ref="B104:B112"/>
    <mergeCell ref="C104:E104"/>
    <mergeCell ref="D112:E112"/>
    <mergeCell ref="A95:A103"/>
    <mergeCell ref="B95:B103"/>
    <mergeCell ref="C95:E95"/>
    <mergeCell ref="F113:H113"/>
    <mergeCell ref="C114:E114"/>
    <mergeCell ref="F114:H114"/>
    <mergeCell ref="C115:E115"/>
    <mergeCell ref="C116:C121"/>
    <mergeCell ref="D116:E116"/>
    <mergeCell ref="D117:E117"/>
    <mergeCell ref="F104:H104"/>
    <mergeCell ref="C105:E105"/>
    <mergeCell ref="F105:H105"/>
    <mergeCell ref="C106:E106"/>
    <mergeCell ref="C107:C112"/>
    <mergeCell ref="D107:E107"/>
    <mergeCell ref="D108:E108"/>
    <mergeCell ref="D109:E109"/>
    <mergeCell ref="D110:E110"/>
    <mergeCell ref="D111:E111"/>
    <mergeCell ref="D118:E118"/>
    <mergeCell ref="D119:E119"/>
    <mergeCell ref="D120:E120"/>
    <mergeCell ref="D121:E121"/>
    <mergeCell ref="A122:A130"/>
    <mergeCell ref="B122:B130"/>
    <mergeCell ref="C122:E122"/>
    <mergeCell ref="D130:E130"/>
    <mergeCell ref="A113:A121"/>
    <mergeCell ref="B113:B121"/>
    <mergeCell ref="C113:E113"/>
    <mergeCell ref="F131:H131"/>
    <mergeCell ref="C132:E132"/>
    <mergeCell ref="F132:H132"/>
    <mergeCell ref="C133:E133"/>
    <mergeCell ref="C134:C139"/>
    <mergeCell ref="D134:E134"/>
    <mergeCell ref="D135:E135"/>
    <mergeCell ref="F122:H122"/>
    <mergeCell ref="C123:E123"/>
    <mergeCell ref="F123:H123"/>
    <mergeCell ref="C124:E124"/>
    <mergeCell ref="C125:C130"/>
    <mergeCell ref="D125:E125"/>
    <mergeCell ref="D126:E126"/>
    <mergeCell ref="D127:E127"/>
    <mergeCell ref="D128:E128"/>
    <mergeCell ref="D129:E129"/>
    <mergeCell ref="D136:E136"/>
    <mergeCell ref="D137:E137"/>
    <mergeCell ref="D138:E138"/>
    <mergeCell ref="D139:E139"/>
    <mergeCell ref="A140:A148"/>
    <mergeCell ref="B140:B148"/>
    <mergeCell ref="C140:E140"/>
    <mergeCell ref="D148:E148"/>
    <mergeCell ref="A131:A139"/>
    <mergeCell ref="B131:B139"/>
    <mergeCell ref="C131:E131"/>
    <mergeCell ref="A149:F149"/>
    <mergeCell ref="A150:H150"/>
    <mergeCell ref="A151:H151"/>
    <mergeCell ref="A152:H152"/>
    <mergeCell ref="A153:F153"/>
    <mergeCell ref="F140:H140"/>
    <mergeCell ref="C141:E141"/>
    <mergeCell ref="F141:H141"/>
    <mergeCell ref="C142:E142"/>
    <mergeCell ref="C143:C148"/>
    <mergeCell ref="D143:E143"/>
    <mergeCell ref="D144:E144"/>
    <mergeCell ref="D145:E145"/>
    <mergeCell ref="D146:E146"/>
    <mergeCell ref="D147:E14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645D6-7C04-482E-B854-FB879B245A78}">
  <dimension ref="A1:F130"/>
  <sheetViews>
    <sheetView workbookViewId="0">
      <selection activeCell="O32" sqref="O32"/>
    </sheetView>
  </sheetViews>
  <sheetFormatPr defaultRowHeight="14.25" x14ac:dyDescent="0.25"/>
  <cols>
    <col min="1" max="1" width="3.7109375" style="17" customWidth="1"/>
    <col min="2" max="2" width="19.140625" style="17" customWidth="1"/>
    <col min="3" max="3" width="4" style="43" customWidth="1"/>
    <col min="4" max="4" width="9.140625" style="43"/>
    <col min="5" max="5" width="27.85546875" style="43" customWidth="1"/>
    <col min="6" max="6" width="11.42578125" style="17" bestFit="1" customWidth="1"/>
    <col min="7" max="256" width="9.140625" style="17"/>
    <col min="257" max="257" width="3.7109375" style="17" customWidth="1"/>
    <col min="258" max="258" width="19.140625" style="17" customWidth="1"/>
    <col min="259" max="259" width="4" style="17" customWidth="1"/>
    <col min="260" max="260" width="9.140625" style="17"/>
    <col min="261" max="261" width="27.85546875" style="17" customWidth="1"/>
    <col min="262" max="262" width="11.42578125" style="17" bestFit="1" customWidth="1"/>
    <col min="263" max="512" width="9.140625" style="17"/>
    <col min="513" max="513" width="3.7109375" style="17" customWidth="1"/>
    <col min="514" max="514" width="19.140625" style="17" customWidth="1"/>
    <col min="515" max="515" width="4" style="17" customWidth="1"/>
    <col min="516" max="516" width="9.140625" style="17"/>
    <col min="517" max="517" width="27.85546875" style="17" customWidth="1"/>
    <col min="518" max="518" width="11.42578125" style="17" bestFit="1" customWidth="1"/>
    <col min="519" max="768" width="9.140625" style="17"/>
    <col min="769" max="769" width="3.7109375" style="17" customWidth="1"/>
    <col min="770" max="770" width="19.140625" style="17" customWidth="1"/>
    <col min="771" max="771" width="4" style="17" customWidth="1"/>
    <col min="772" max="772" width="9.140625" style="17"/>
    <col min="773" max="773" width="27.85546875" style="17" customWidth="1"/>
    <col min="774" max="774" width="11.42578125" style="17" bestFit="1" customWidth="1"/>
    <col min="775" max="1024" width="9.140625" style="17"/>
    <col min="1025" max="1025" width="3.7109375" style="17" customWidth="1"/>
    <col min="1026" max="1026" width="19.140625" style="17" customWidth="1"/>
    <col min="1027" max="1027" width="4" style="17" customWidth="1"/>
    <col min="1028" max="1028" width="9.140625" style="17"/>
    <col min="1029" max="1029" width="27.85546875" style="17" customWidth="1"/>
    <col min="1030" max="1030" width="11.42578125" style="17" bestFit="1" customWidth="1"/>
    <col min="1031" max="1280" width="9.140625" style="17"/>
    <col min="1281" max="1281" width="3.7109375" style="17" customWidth="1"/>
    <col min="1282" max="1282" width="19.140625" style="17" customWidth="1"/>
    <col min="1283" max="1283" width="4" style="17" customWidth="1"/>
    <col min="1284" max="1284" width="9.140625" style="17"/>
    <col min="1285" max="1285" width="27.85546875" style="17" customWidth="1"/>
    <col min="1286" max="1286" width="11.42578125" style="17" bestFit="1" customWidth="1"/>
    <col min="1287" max="1536" width="9.140625" style="17"/>
    <col min="1537" max="1537" width="3.7109375" style="17" customWidth="1"/>
    <col min="1538" max="1538" width="19.140625" style="17" customWidth="1"/>
    <col min="1539" max="1539" width="4" style="17" customWidth="1"/>
    <col min="1540" max="1540" width="9.140625" style="17"/>
    <col min="1541" max="1541" width="27.85546875" style="17" customWidth="1"/>
    <col min="1542" max="1542" width="11.42578125" style="17" bestFit="1" customWidth="1"/>
    <col min="1543" max="1792" width="9.140625" style="17"/>
    <col min="1793" max="1793" width="3.7109375" style="17" customWidth="1"/>
    <col min="1794" max="1794" width="19.140625" style="17" customWidth="1"/>
    <col min="1795" max="1795" width="4" style="17" customWidth="1"/>
    <col min="1796" max="1796" width="9.140625" style="17"/>
    <col min="1797" max="1797" width="27.85546875" style="17" customWidth="1"/>
    <col min="1798" max="1798" width="11.42578125" style="17" bestFit="1" customWidth="1"/>
    <col min="1799" max="2048" width="9.140625" style="17"/>
    <col min="2049" max="2049" width="3.7109375" style="17" customWidth="1"/>
    <col min="2050" max="2050" width="19.140625" style="17" customWidth="1"/>
    <col min="2051" max="2051" width="4" style="17" customWidth="1"/>
    <col min="2052" max="2052" width="9.140625" style="17"/>
    <col min="2053" max="2053" width="27.85546875" style="17" customWidth="1"/>
    <col min="2054" max="2054" width="11.42578125" style="17" bestFit="1" customWidth="1"/>
    <col min="2055" max="2304" width="9.140625" style="17"/>
    <col min="2305" max="2305" width="3.7109375" style="17" customWidth="1"/>
    <col min="2306" max="2306" width="19.140625" style="17" customWidth="1"/>
    <col min="2307" max="2307" width="4" style="17" customWidth="1"/>
    <col min="2308" max="2308" width="9.140625" style="17"/>
    <col min="2309" max="2309" width="27.85546875" style="17" customWidth="1"/>
    <col min="2310" max="2310" width="11.42578125" style="17" bestFit="1" customWidth="1"/>
    <col min="2311" max="2560" width="9.140625" style="17"/>
    <col min="2561" max="2561" width="3.7109375" style="17" customWidth="1"/>
    <col min="2562" max="2562" width="19.140625" style="17" customWidth="1"/>
    <col min="2563" max="2563" width="4" style="17" customWidth="1"/>
    <col min="2564" max="2564" width="9.140625" style="17"/>
    <col min="2565" max="2565" width="27.85546875" style="17" customWidth="1"/>
    <col min="2566" max="2566" width="11.42578125" style="17" bestFit="1" customWidth="1"/>
    <col min="2567" max="2816" width="9.140625" style="17"/>
    <col min="2817" max="2817" width="3.7109375" style="17" customWidth="1"/>
    <col min="2818" max="2818" width="19.140625" style="17" customWidth="1"/>
    <col min="2819" max="2819" width="4" style="17" customWidth="1"/>
    <col min="2820" max="2820" width="9.140625" style="17"/>
    <col min="2821" max="2821" width="27.85546875" style="17" customWidth="1"/>
    <col min="2822" max="2822" width="11.42578125" style="17" bestFit="1" customWidth="1"/>
    <col min="2823" max="3072" width="9.140625" style="17"/>
    <col min="3073" max="3073" width="3.7109375" style="17" customWidth="1"/>
    <col min="3074" max="3074" width="19.140625" style="17" customWidth="1"/>
    <col min="3075" max="3075" width="4" style="17" customWidth="1"/>
    <col min="3076" max="3076" width="9.140625" style="17"/>
    <col min="3077" max="3077" width="27.85546875" style="17" customWidth="1"/>
    <col min="3078" max="3078" width="11.42578125" style="17" bestFit="1" customWidth="1"/>
    <col min="3079" max="3328" width="9.140625" style="17"/>
    <col min="3329" max="3329" width="3.7109375" style="17" customWidth="1"/>
    <col min="3330" max="3330" width="19.140625" style="17" customWidth="1"/>
    <col min="3331" max="3331" width="4" style="17" customWidth="1"/>
    <col min="3332" max="3332" width="9.140625" style="17"/>
    <col min="3333" max="3333" width="27.85546875" style="17" customWidth="1"/>
    <col min="3334" max="3334" width="11.42578125" style="17" bestFit="1" customWidth="1"/>
    <col min="3335" max="3584" width="9.140625" style="17"/>
    <col min="3585" max="3585" width="3.7109375" style="17" customWidth="1"/>
    <col min="3586" max="3586" width="19.140625" style="17" customWidth="1"/>
    <col min="3587" max="3587" width="4" style="17" customWidth="1"/>
    <col min="3588" max="3588" width="9.140625" style="17"/>
    <col min="3589" max="3589" width="27.85546875" style="17" customWidth="1"/>
    <col min="3590" max="3590" width="11.42578125" style="17" bestFit="1" customWidth="1"/>
    <col min="3591" max="3840" width="9.140625" style="17"/>
    <col min="3841" max="3841" width="3.7109375" style="17" customWidth="1"/>
    <col min="3842" max="3842" width="19.140625" style="17" customWidth="1"/>
    <col min="3843" max="3843" width="4" style="17" customWidth="1"/>
    <col min="3844" max="3844" width="9.140625" style="17"/>
    <col min="3845" max="3845" width="27.85546875" style="17" customWidth="1"/>
    <col min="3846" max="3846" width="11.42578125" style="17" bestFit="1" customWidth="1"/>
    <col min="3847" max="4096" width="9.140625" style="17"/>
    <col min="4097" max="4097" width="3.7109375" style="17" customWidth="1"/>
    <col min="4098" max="4098" width="19.140625" style="17" customWidth="1"/>
    <col min="4099" max="4099" width="4" style="17" customWidth="1"/>
    <col min="4100" max="4100" width="9.140625" style="17"/>
    <col min="4101" max="4101" width="27.85546875" style="17" customWidth="1"/>
    <col min="4102" max="4102" width="11.42578125" style="17" bestFit="1" customWidth="1"/>
    <col min="4103" max="4352" width="9.140625" style="17"/>
    <col min="4353" max="4353" width="3.7109375" style="17" customWidth="1"/>
    <col min="4354" max="4354" width="19.140625" style="17" customWidth="1"/>
    <col min="4355" max="4355" width="4" style="17" customWidth="1"/>
    <col min="4356" max="4356" width="9.140625" style="17"/>
    <col min="4357" max="4357" width="27.85546875" style="17" customWidth="1"/>
    <col min="4358" max="4358" width="11.42578125" style="17" bestFit="1" customWidth="1"/>
    <col min="4359" max="4608" width="9.140625" style="17"/>
    <col min="4609" max="4609" width="3.7109375" style="17" customWidth="1"/>
    <col min="4610" max="4610" width="19.140625" style="17" customWidth="1"/>
    <col min="4611" max="4611" width="4" style="17" customWidth="1"/>
    <col min="4612" max="4612" width="9.140625" style="17"/>
    <col min="4613" max="4613" width="27.85546875" style="17" customWidth="1"/>
    <col min="4614" max="4614" width="11.42578125" style="17" bestFit="1" customWidth="1"/>
    <col min="4615" max="4864" width="9.140625" style="17"/>
    <col min="4865" max="4865" width="3.7109375" style="17" customWidth="1"/>
    <col min="4866" max="4866" width="19.140625" style="17" customWidth="1"/>
    <col min="4867" max="4867" width="4" style="17" customWidth="1"/>
    <col min="4868" max="4868" width="9.140625" style="17"/>
    <col min="4869" max="4869" width="27.85546875" style="17" customWidth="1"/>
    <col min="4870" max="4870" width="11.42578125" style="17" bestFit="1" customWidth="1"/>
    <col min="4871" max="5120" width="9.140625" style="17"/>
    <col min="5121" max="5121" width="3.7109375" style="17" customWidth="1"/>
    <col min="5122" max="5122" width="19.140625" style="17" customWidth="1"/>
    <col min="5123" max="5123" width="4" style="17" customWidth="1"/>
    <col min="5124" max="5124" width="9.140625" style="17"/>
    <col min="5125" max="5125" width="27.85546875" style="17" customWidth="1"/>
    <col min="5126" max="5126" width="11.42578125" style="17" bestFit="1" customWidth="1"/>
    <col min="5127" max="5376" width="9.140625" style="17"/>
    <col min="5377" max="5377" width="3.7109375" style="17" customWidth="1"/>
    <col min="5378" max="5378" width="19.140625" style="17" customWidth="1"/>
    <col min="5379" max="5379" width="4" style="17" customWidth="1"/>
    <col min="5380" max="5380" width="9.140625" style="17"/>
    <col min="5381" max="5381" width="27.85546875" style="17" customWidth="1"/>
    <col min="5382" max="5382" width="11.42578125" style="17" bestFit="1" customWidth="1"/>
    <col min="5383" max="5632" width="9.140625" style="17"/>
    <col min="5633" max="5633" width="3.7109375" style="17" customWidth="1"/>
    <col min="5634" max="5634" width="19.140625" style="17" customWidth="1"/>
    <col min="5635" max="5635" width="4" style="17" customWidth="1"/>
    <col min="5636" max="5636" width="9.140625" style="17"/>
    <col min="5637" max="5637" width="27.85546875" style="17" customWidth="1"/>
    <col min="5638" max="5638" width="11.42578125" style="17" bestFit="1" customWidth="1"/>
    <col min="5639" max="5888" width="9.140625" style="17"/>
    <col min="5889" max="5889" width="3.7109375" style="17" customWidth="1"/>
    <col min="5890" max="5890" width="19.140625" style="17" customWidth="1"/>
    <col min="5891" max="5891" width="4" style="17" customWidth="1"/>
    <col min="5892" max="5892" width="9.140625" style="17"/>
    <col min="5893" max="5893" width="27.85546875" style="17" customWidth="1"/>
    <col min="5894" max="5894" width="11.42578125" style="17" bestFit="1" customWidth="1"/>
    <col min="5895" max="6144" width="9.140625" style="17"/>
    <col min="6145" max="6145" width="3.7109375" style="17" customWidth="1"/>
    <col min="6146" max="6146" width="19.140625" style="17" customWidth="1"/>
    <col min="6147" max="6147" width="4" style="17" customWidth="1"/>
    <col min="6148" max="6148" width="9.140625" style="17"/>
    <col min="6149" max="6149" width="27.85546875" style="17" customWidth="1"/>
    <col min="6150" max="6150" width="11.42578125" style="17" bestFit="1" customWidth="1"/>
    <col min="6151" max="6400" width="9.140625" style="17"/>
    <col min="6401" max="6401" width="3.7109375" style="17" customWidth="1"/>
    <col min="6402" max="6402" width="19.140625" style="17" customWidth="1"/>
    <col min="6403" max="6403" width="4" style="17" customWidth="1"/>
    <col min="6404" max="6404" width="9.140625" style="17"/>
    <col min="6405" max="6405" width="27.85546875" style="17" customWidth="1"/>
    <col min="6406" max="6406" width="11.42578125" style="17" bestFit="1" customWidth="1"/>
    <col min="6407" max="6656" width="9.140625" style="17"/>
    <col min="6657" max="6657" width="3.7109375" style="17" customWidth="1"/>
    <col min="6658" max="6658" width="19.140625" style="17" customWidth="1"/>
    <col min="6659" max="6659" width="4" style="17" customWidth="1"/>
    <col min="6660" max="6660" width="9.140625" style="17"/>
    <col min="6661" max="6661" width="27.85546875" style="17" customWidth="1"/>
    <col min="6662" max="6662" width="11.42578125" style="17" bestFit="1" customWidth="1"/>
    <col min="6663" max="6912" width="9.140625" style="17"/>
    <col min="6913" max="6913" width="3.7109375" style="17" customWidth="1"/>
    <col min="6914" max="6914" width="19.140625" style="17" customWidth="1"/>
    <col min="6915" max="6915" width="4" style="17" customWidth="1"/>
    <col min="6916" max="6916" width="9.140625" style="17"/>
    <col min="6917" max="6917" width="27.85546875" style="17" customWidth="1"/>
    <col min="6918" max="6918" width="11.42578125" style="17" bestFit="1" customWidth="1"/>
    <col min="6919" max="7168" width="9.140625" style="17"/>
    <col min="7169" max="7169" width="3.7109375" style="17" customWidth="1"/>
    <col min="7170" max="7170" width="19.140625" style="17" customWidth="1"/>
    <col min="7171" max="7171" width="4" style="17" customWidth="1"/>
    <col min="7172" max="7172" width="9.140625" style="17"/>
    <col min="7173" max="7173" width="27.85546875" style="17" customWidth="1"/>
    <col min="7174" max="7174" width="11.42578125" style="17" bestFit="1" customWidth="1"/>
    <col min="7175" max="7424" width="9.140625" style="17"/>
    <col min="7425" max="7425" width="3.7109375" style="17" customWidth="1"/>
    <col min="7426" max="7426" width="19.140625" style="17" customWidth="1"/>
    <col min="7427" max="7427" width="4" style="17" customWidth="1"/>
    <col min="7428" max="7428" width="9.140625" style="17"/>
    <col min="7429" max="7429" width="27.85546875" style="17" customWidth="1"/>
    <col min="7430" max="7430" width="11.42578125" style="17" bestFit="1" customWidth="1"/>
    <col min="7431" max="7680" width="9.140625" style="17"/>
    <col min="7681" max="7681" width="3.7109375" style="17" customWidth="1"/>
    <col min="7682" max="7682" width="19.140625" style="17" customWidth="1"/>
    <col min="7683" max="7683" width="4" style="17" customWidth="1"/>
    <col min="7684" max="7684" width="9.140625" style="17"/>
    <col min="7685" max="7685" width="27.85546875" style="17" customWidth="1"/>
    <col min="7686" max="7686" width="11.42578125" style="17" bestFit="1" customWidth="1"/>
    <col min="7687" max="7936" width="9.140625" style="17"/>
    <col min="7937" max="7937" width="3.7109375" style="17" customWidth="1"/>
    <col min="7938" max="7938" width="19.140625" style="17" customWidth="1"/>
    <col min="7939" max="7939" width="4" style="17" customWidth="1"/>
    <col min="7940" max="7940" width="9.140625" style="17"/>
    <col min="7941" max="7941" width="27.85546875" style="17" customWidth="1"/>
    <col min="7942" max="7942" width="11.42578125" style="17" bestFit="1" customWidth="1"/>
    <col min="7943" max="8192" width="9.140625" style="17"/>
    <col min="8193" max="8193" width="3.7109375" style="17" customWidth="1"/>
    <col min="8194" max="8194" width="19.140625" style="17" customWidth="1"/>
    <col min="8195" max="8195" width="4" style="17" customWidth="1"/>
    <col min="8196" max="8196" width="9.140625" style="17"/>
    <col min="8197" max="8197" width="27.85546875" style="17" customWidth="1"/>
    <col min="8198" max="8198" width="11.42578125" style="17" bestFit="1" customWidth="1"/>
    <col min="8199" max="8448" width="9.140625" style="17"/>
    <col min="8449" max="8449" width="3.7109375" style="17" customWidth="1"/>
    <col min="8450" max="8450" width="19.140625" style="17" customWidth="1"/>
    <col min="8451" max="8451" width="4" style="17" customWidth="1"/>
    <col min="8452" max="8452" width="9.140625" style="17"/>
    <col min="8453" max="8453" width="27.85546875" style="17" customWidth="1"/>
    <col min="8454" max="8454" width="11.42578125" style="17" bestFit="1" customWidth="1"/>
    <col min="8455" max="8704" width="9.140625" style="17"/>
    <col min="8705" max="8705" width="3.7109375" style="17" customWidth="1"/>
    <col min="8706" max="8706" width="19.140625" style="17" customWidth="1"/>
    <col min="8707" max="8707" width="4" style="17" customWidth="1"/>
    <col min="8708" max="8708" width="9.140625" style="17"/>
    <col min="8709" max="8709" width="27.85546875" style="17" customWidth="1"/>
    <col min="8710" max="8710" width="11.42578125" style="17" bestFit="1" customWidth="1"/>
    <col min="8711" max="8960" width="9.140625" style="17"/>
    <col min="8961" max="8961" width="3.7109375" style="17" customWidth="1"/>
    <col min="8962" max="8962" width="19.140625" style="17" customWidth="1"/>
    <col min="8963" max="8963" width="4" style="17" customWidth="1"/>
    <col min="8964" max="8964" width="9.140625" style="17"/>
    <col min="8965" max="8965" width="27.85546875" style="17" customWidth="1"/>
    <col min="8966" max="8966" width="11.42578125" style="17" bestFit="1" customWidth="1"/>
    <col min="8967" max="9216" width="9.140625" style="17"/>
    <col min="9217" max="9217" width="3.7109375" style="17" customWidth="1"/>
    <col min="9218" max="9218" width="19.140625" style="17" customWidth="1"/>
    <col min="9219" max="9219" width="4" style="17" customWidth="1"/>
    <col min="9220" max="9220" width="9.140625" style="17"/>
    <col min="9221" max="9221" width="27.85546875" style="17" customWidth="1"/>
    <col min="9222" max="9222" width="11.42578125" style="17" bestFit="1" customWidth="1"/>
    <col min="9223" max="9472" width="9.140625" style="17"/>
    <col min="9473" max="9473" width="3.7109375" style="17" customWidth="1"/>
    <col min="9474" max="9474" width="19.140625" style="17" customWidth="1"/>
    <col min="9475" max="9475" width="4" style="17" customWidth="1"/>
    <col min="9476" max="9476" width="9.140625" style="17"/>
    <col min="9477" max="9477" width="27.85546875" style="17" customWidth="1"/>
    <col min="9478" max="9478" width="11.42578125" style="17" bestFit="1" customWidth="1"/>
    <col min="9479" max="9728" width="9.140625" style="17"/>
    <col min="9729" max="9729" width="3.7109375" style="17" customWidth="1"/>
    <col min="9730" max="9730" width="19.140625" style="17" customWidth="1"/>
    <col min="9731" max="9731" width="4" style="17" customWidth="1"/>
    <col min="9732" max="9732" width="9.140625" style="17"/>
    <col min="9733" max="9733" width="27.85546875" style="17" customWidth="1"/>
    <col min="9734" max="9734" width="11.42578125" style="17" bestFit="1" customWidth="1"/>
    <col min="9735" max="9984" width="9.140625" style="17"/>
    <col min="9985" max="9985" width="3.7109375" style="17" customWidth="1"/>
    <col min="9986" max="9986" width="19.140625" style="17" customWidth="1"/>
    <col min="9987" max="9987" width="4" style="17" customWidth="1"/>
    <col min="9988" max="9988" width="9.140625" style="17"/>
    <col min="9989" max="9989" width="27.85546875" style="17" customWidth="1"/>
    <col min="9990" max="9990" width="11.42578125" style="17" bestFit="1" customWidth="1"/>
    <col min="9991" max="10240" width="9.140625" style="17"/>
    <col min="10241" max="10241" width="3.7109375" style="17" customWidth="1"/>
    <col min="10242" max="10242" width="19.140625" style="17" customWidth="1"/>
    <col min="10243" max="10243" width="4" style="17" customWidth="1"/>
    <col min="10244" max="10244" width="9.140625" style="17"/>
    <col min="10245" max="10245" width="27.85546875" style="17" customWidth="1"/>
    <col min="10246" max="10246" width="11.42578125" style="17" bestFit="1" customWidth="1"/>
    <col min="10247" max="10496" width="9.140625" style="17"/>
    <col min="10497" max="10497" width="3.7109375" style="17" customWidth="1"/>
    <col min="10498" max="10498" width="19.140625" style="17" customWidth="1"/>
    <col min="10499" max="10499" width="4" style="17" customWidth="1"/>
    <col min="10500" max="10500" width="9.140625" style="17"/>
    <col min="10501" max="10501" width="27.85546875" style="17" customWidth="1"/>
    <col min="10502" max="10502" width="11.42578125" style="17" bestFit="1" customWidth="1"/>
    <col min="10503" max="10752" width="9.140625" style="17"/>
    <col min="10753" max="10753" width="3.7109375" style="17" customWidth="1"/>
    <col min="10754" max="10754" width="19.140625" style="17" customWidth="1"/>
    <col min="10755" max="10755" width="4" style="17" customWidth="1"/>
    <col min="10756" max="10756" width="9.140625" style="17"/>
    <col min="10757" max="10757" width="27.85546875" style="17" customWidth="1"/>
    <col min="10758" max="10758" width="11.42578125" style="17" bestFit="1" customWidth="1"/>
    <col min="10759" max="11008" width="9.140625" style="17"/>
    <col min="11009" max="11009" width="3.7109375" style="17" customWidth="1"/>
    <col min="11010" max="11010" width="19.140625" style="17" customWidth="1"/>
    <col min="11011" max="11011" width="4" style="17" customWidth="1"/>
    <col min="11012" max="11012" width="9.140625" style="17"/>
    <col min="11013" max="11013" width="27.85546875" style="17" customWidth="1"/>
    <col min="11014" max="11014" width="11.42578125" style="17" bestFit="1" customWidth="1"/>
    <col min="11015" max="11264" width="9.140625" style="17"/>
    <col min="11265" max="11265" width="3.7109375" style="17" customWidth="1"/>
    <col min="11266" max="11266" width="19.140625" style="17" customWidth="1"/>
    <col min="11267" max="11267" width="4" style="17" customWidth="1"/>
    <col min="11268" max="11268" width="9.140625" style="17"/>
    <col min="11269" max="11269" width="27.85546875" style="17" customWidth="1"/>
    <col min="11270" max="11270" width="11.42578125" style="17" bestFit="1" customWidth="1"/>
    <col min="11271" max="11520" width="9.140625" style="17"/>
    <col min="11521" max="11521" width="3.7109375" style="17" customWidth="1"/>
    <col min="11522" max="11522" width="19.140625" style="17" customWidth="1"/>
    <col min="11523" max="11523" width="4" style="17" customWidth="1"/>
    <col min="11524" max="11524" width="9.140625" style="17"/>
    <col min="11525" max="11525" width="27.85546875" style="17" customWidth="1"/>
    <col min="11526" max="11526" width="11.42578125" style="17" bestFit="1" customWidth="1"/>
    <col min="11527" max="11776" width="9.140625" style="17"/>
    <col min="11777" max="11777" width="3.7109375" style="17" customWidth="1"/>
    <col min="11778" max="11778" width="19.140625" style="17" customWidth="1"/>
    <col min="11779" max="11779" width="4" style="17" customWidth="1"/>
    <col min="11780" max="11780" width="9.140625" style="17"/>
    <col min="11781" max="11781" width="27.85546875" style="17" customWidth="1"/>
    <col min="11782" max="11782" width="11.42578125" style="17" bestFit="1" customWidth="1"/>
    <col min="11783" max="12032" width="9.140625" style="17"/>
    <col min="12033" max="12033" width="3.7109375" style="17" customWidth="1"/>
    <col min="12034" max="12034" width="19.140625" style="17" customWidth="1"/>
    <col min="12035" max="12035" width="4" style="17" customWidth="1"/>
    <col min="12036" max="12036" width="9.140625" style="17"/>
    <col min="12037" max="12037" width="27.85546875" style="17" customWidth="1"/>
    <col min="12038" max="12038" width="11.42578125" style="17" bestFit="1" customWidth="1"/>
    <col min="12039" max="12288" width="9.140625" style="17"/>
    <col min="12289" max="12289" width="3.7109375" style="17" customWidth="1"/>
    <col min="12290" max="12290" width="19.140625" style="17" customWidth="1"/>
    <col min="12291" max="12291" width="4" style="17" customWidth="1"/>
    <col min="12292" max="12292" width="9.140625" style="17"/>
    <col min="12293" max="12293" width="27.85546875" style="17" customWidth="1"/>
    <col min="12294" max="12294" width="11.42578125" style="17" bestFit="1" customWidth="1"/>
    <col min="12295" max="12544" width="9.140625" style="17"/>
    <col min="12545" max="12545" width="3.7109375" style="17" customWidth="1"/>
    <col min="12546" max="12546" width="19.140625" style="17" customWidth="1"/>
    <col min="12547" max="12547" width="4" style="17" customWidth="1"/>
    <col min="12548" max="12548" width="9.140625" style="17"/>
    <col min="12549" max="12549" width="27.85546875" style="17" customWidth="1"/>
    <col min="12550" max="12550" width="11.42578125" style="17" bestFit="1" customWidth="1"/>
    <col min="12551" max="12800" width="9.140625" style="17"/>
    <col min="12801" max="12801" width="3.7109375" style="17" customWidth="1"/>
    <col min="12802" max="12802" width="19.140625" style="17" customWidth="1"/>
    <col min="12803" max="12803" width="4" style="17" customWidth="1"/>
    <col min="12804" max="12804" width="9.140625" style="17"/>
    <col min="12805" max="12805" width="27.85546875" style="17" customWidth="1"/>
    <col min="12806" max="12806" width="11.42578125" style="17" bestFit="1" customWidth="1"/>
    <col min="12807" max="13056" width="9.140625" style="17"/>
    <col min="13057" max="13057" width="3.7109375" style="17" customWidth="1"/>
    <col min="13058" max="13058" width="19.140625" style="17" customWidth="1"/>
    <col min="13059" max="13059" width="4" style="17" customWidth="1"/>
    <col min="13060" max="13060" width="9.140625" style="17"/>
    <col min="13061" max="13061" width="27.85546875" style="17" customWidth="1"/>
    <col min="13062" max="13062" width="11.42578125" style="17" bestFit="1" customWidth="1"/>
    <col min="13063" max="13312" width="9.140625" style="17"/>
    <col min="13313" max="13313" width="3.7109375" style="17" customWidth="1"/>
    <col min="13314" max="13314" width="19.140625" style="17" customWidth="1"/>
    <col min="13315" max="13315" width="4" style="17" customWidth="1"/>
    <col min="13316" max="13316" width="9.140625" style="17"/>
    <col min="13317" max="13317" width="27.85546875" style="17" customWidth="1"/>
    <col min="13318" max="13318" width="11.42578125" style="17" bestFit="1" customWidth="1"/>
    <col min="13319" max="13568" width="9.140625" style="17"/>
    <col min="13569" max="13569" width="3.7109375" style="17" customWidth="1"/>
    <col min="13570" max="13570" width="19.140625" style="17" customWidth="1"/>
    <col min="13571" max="13571" width="4" style="17" customWidth="1"/>
    <col min="13572" max="13572" width="9.140625" style="17"/>
    <col min="13573" max="13573" width="27.85546875" style="17" customWidth="1"/>
    <col min="13574" max="13574" width="11.42578125" style="17" bestFit="1" customWidth="1"/>
    <col min="13575" max="13824" width="9.140625" style="17"/>
    <col min="13825" max="13825" width="3.7109375" style="17" customWidth="1"/>
    <col min="13826" max="13826" width="19.140625" style="17" customWidth="1"/>
    <col min="13827" max="13827" width="4" style="17" customWidth="1"/>
    <col min="13828" max="13828" width="9.140625" style="17"/>
    <col min="13829" max="13829" width="27.85546875" style="17" customWidth="1"/>
    <col min="13830" max="13830" width="11.42578125" style="17" bestFit="1" customWidth="1"/>
    <col min="13831" max="14080" width="9.140625" style="17"/>
    <col min="14081" max="14081" width="3.7109375" style="17" customWidth="1"/>
    <col min="14082" max="14082" width="19.140625" style="17" customWidth="1"/>
    <col min="14083" max="14083" width="4" style="17" customWidth="1"/>
    <col min="14084" max="14084" width="9.140625" style="17"/>
    <col min="14085" max="14085" width="27.85546875" style="17" customWidth="1"/>
    <col min="14086" max="14086" width="11.42578125" style="17" bestFit="1" customWidth="1"/>
    <col min="14087" max="14336" width="9.140625" style="17"/>
    <col min="14337" max="14337" width="3.7109375" style="17" customWidth="1"/>
    <col min="14338" max="14338" width="19.140625" style="17" customWidth="1"/>
    <col min="14339" max="14339" width="4" style="17" customWidth="1"/>
    <col min="14340" max="14340" width="9.140625" style="17"/>
    <col min="14341" max="14341" width="27.85546875" style="17" customWidth="1"/>
    <col min="14342" max="14342" width="11.42578125" style="17" bestFit="1" customWidth="1"/>
    <col min="14343" max="14592" width="9.140625" style="17"/>
    <col min="14593" max="14593" width="3.7109375" style="17" customWidth="1"/>
    <col min="14594" max="14594" width="19.140625" style="17" customWidth="1"/>
    <col min="14595" max="14595" width="4" style="17" customWidth="1"/>
    <col min="14596" max="14596" width="9.140625" style="17"/>
    <col min="14597" max="14597" width="27.85546875" style="17" customWidth="1"/>
    <col min="14598" max="14598" width="11.42578125" style="17" bestFit="1" customWidth="1"/>
    <col min="14599" max="14848" width="9.140625" style="17"/>
    <col min="14849" max="14849" width="3.7109375" style="17" customWidth="1"/>
    <col min="14850" max="14850" width="19.140625" style="17" customWidth="1"/>
    <col min="14851" max="14851" width="4" style="17" customWidth="1"/>
    <col min="14852" max="14852" width="9.140625" style="17"/>
    <col min="14853" max="14853" width="27.85546875" style="17" customWidth="1"/>
    <col min="14854" max="14854" width="11.42578125" style="17" bestFit="1" customWidth="1"/>
    <col min="14855" max="15104" width="9.140625" style="17"/>
    <col min="15105" max="15105" width="3.7109375" style="17" customWidth="1"/>
    <col min="15106" max="15106" width="19.140625" style="17" customWidth="1"/>
    <col min="15107" max="15107" width="4" style="17" customWidth="1"/>
    <col min="15108" max="15108" width="9.140625" style="17"/>
    <col min="15109" max="15109" width="27.85546875" style="17" customWidth="1"/>
    <col min="15110" max="15110" width="11.42578125" style="17" bestFit="1" customWidth="1"/>
    <col min="15111" max="15360" width="9.140625" style="17"/>
    <col min="15361" max="15361" width="3.7109375" style="17" customWidth="1"/>
    <col min="15362" max="15362" width="19.140625" style="17" customWidth="1"/>
    <col min="15363" max="15363" width="4" style="17" customWidth="1"/>
    <col min="15364" max="15364" width="9.140625" style="17"/>
    <col min="15365" max="15365" width="27.85546875" style="17" customWidth="1"/>
    <col min="15366" max="15366" width="11.42578125" style="17" bestFit="1" customWidth="1"/>
    <col min="15367" max="15616" width="9.140625" style="17"/>
    <col min="15617" max="15617" width="3.7109375" style="17" customWidth="1"/>
    <col min="15618" max="15618" width="19.140625" style="17" customWidth="1"/>
    <col min="15619" max="15619" width="4" style="17" customWidth="1"/>
    <col min="15620" max="15620" width="9.140625" style="17"/>
    <col min="15621" max="15621" width="27.85546875" style="17" customWidth="1"/>
    <col min="15622" max="15622" width="11.42578125" style="17" bestFit="1" customWidth="1"/>
    <col min="15623" max="15872" width="9.140625" style="17"/>
    <col min="15873" max="15873" width="3.7109375" style="17" customWidth="1"/>
    <col min="15874" max="15874" width="19.140625" style="17" customWidth="1"/>
    <col min="15875" max="15875" width="4" style="17" customWidth="1"/>
    <col min="15876" max="15876" width="9.140625" style="17"/>
    <col min="15877" max="15877" width="27.85546875" style="17" customWidth="1"/>
    <col min="15878" max="15878" width="11.42578125" style="17" bestFit="1" customWidth="1"/>
    <col min="15879" max="16128" width="9.140625" style="17"/>
    <col min="16129" max="16129" width="3.7109375" style="17" customWidth="1"/>
    <col min="16130" max="16130" width="19.140625" style="17" customWidth="1"/>
    <col min="16131" max="16131" width="4" style="17" customWidth="1"/>
    <col min="16132" max="16132" width="9.140625" style="17"/>
    <col min="16133" max="16133" width="27.85546875" style="17" customWidth="1"/>
    <col min="16134" max="16134" width="11.42578125" style="17" bestFit="1" customWidth="1"/>
    <col min="16135" max="16384" width="9.140625" style="17"/>
  </cols>
  <sheetData>
    <row r="1" spans="1:6" ht="15.75" x14ac:dyDescent="0.25">
      <c r="A1" s="80" t="s">
        <v>125</v>
      </c>
      <c r="B1" s="80"/>
      <c r="C1" s="80"/>
      <c r="D1" s="80"/>
      <c r="E1" s="80"/>
      <c r="F1" s="80"/>
    </row>
    <row r="2" spans="1:6" ht="21" customHeight="1" x14ac:dyDescent="0.25">
      <c r="A2" s="152" t="s">
        <v>52</v>
      </c>
      <c r="B2" s="152"/>
      <c r="C2" s="152"/>
      <c r="D2" s="152"/>
      <c r="E2" s="152"/>
      <c r="F2" s="152"/>
    </row>
    <row r="3" spans="1:6" ht="42.75" x14ac:dyDescent="0.25">
      <c r="A3" s="40" t="s">
        <v>0</v>
      </c>
      <c r="B3" s="44" t="s">
        <v>92</v>
      </c>
      <c r="C3" s="84" t="s">
        <v>2</v>
      </c>
      <c r="D3" s="84"/>
      <c r="E3" s="84"/>
      <c r="F3" s="45" t="s">
        <v>56</v>
      </c>
    </row>
    <row r="4" spans="1:6" s="38" customFormat="1" ht="12" customHeight="1" x14ac:dyDescent="0.25">
      <c r="A4" s="164">
        <v>1</v>
      </c>
      <c r="B4" s="108" t="s">
        <v>126</v>
      </c>
      <c r="C4" s="196" t="s">
        <v>98</v>
      </c>
      <c r="D4" s="197"/>
      <c r="E4" s="198"/>
      <c r="F4" s="46">
        <v>1</v>
      </c>
    </row>
    <row r="5" spans="1:6" ht="12" customHeight="1" x14ac:dyDescent="0.25">
      <c r="A5" s="165"/>
      <c r="B5" s="109"/>
      <c r="C5" s="182" t="s">
        <v>99</v>
      </c>
      <c r="D5" s="183"/>
      <c r="E5" s="184"/>
      <c r="F5" s="40">
        <v>1</v>
      </c>
    </row>
    <row r="6" spans="1:6" ht="12" customHeight="1" x14ac:dyDescent="0.25">
      <c r="A6" s="165"/>
      <c r="B6" s="109"/>
      <c r="C6" s="192" t="s">
        <v>127</v>
      </c>
      <c r="D6" s="193"/>
      <c r="E6" s="194"/>
      <c r="F6" s="40">
        <f>SUM(F7:F12)</f>
        <v>3</v>
      </c>
    </row>
    <row r="7" spans="1:6" ht="12" customHeight="1" x14ac:dyDescent="0.25">
      <c r="A7" s="165"/>
      <c r="B7" s="109"/>
      <c r="C7" s="185" t="s">
        <v>101</v>
      </c>
      <c r="D7" s="188" t="s">
        <v>102</v>
      </c>
      <c r="E7" s="188"/>
      <c r="F7" s="40">
        <v>2</v>
      </c>
    </row>
    <row r="8" spans="1:6" x14ac:dyDescent="0.25">
      <c r="A8" s="165"/>
      <c r="B8" s="109"/>
      <c r="C8" s="186"/>
      <c r="D8" s="195" t="s">
        <v>103</v>
      </c>
      <c r="E8" s="195"/>
      <c r="F8" s="40"/>
    </row>
    <row r="9" spans="1:6" ht="12" customHeight="1" x14ac:dyDescent="0.25">
      <c r="A9" s="165"/>
      <c r="B9" s="109"/>
      <c r="C9" s="186"/>
      <c r="D9" s="195" t="s">
        <v>104</v>
      </c>
      <c r="E9" s="195"/>
      <c r="F9" s="40"/>
    </row>
    <row r="10" spans="1:6" x14ac:dyDescent="0.25">
      <c r="A10" s="165"/>
      <c r="B10" s="109"/>
      <c r="C10" s="186"/>
      <c r="D10" s="195" t="s">
        <v>105</v>
      </c>
      <c r="E10" s="195"/>
      <c r="F10" s="40"/>
    </row>
    <row r="11" spans="1:6" x14ac:dyDescent="0.25">
      <c r="A11" s="165"/>
      <c r="B11" s="109"/>
      <c r="C11" s="186"/>
      <c r="D11" s="195" t="s">
        <v>106</v>
      </c>
      <c r="E11" s="195"/>
      <c r="F11" s="40"/>
    </row>
    <row r="12" spans="1:6" ht="12" customHeight="1" x14ac:dyDescent="0.25">
      <c r="A12" s="166"/>
      <c r="B12" s="110"/>
      <c r="C12" s="187"/>
      <c r="D12" s="195" t="s">
        <v>107</v>
      </c>
      <c r="E12" s="195"/>
      <c r="F12" s="40">
        <v>1</v>
      </c>
    </row>
    <row r="13" spans="1:6" s="38" customFormat="1" ht="12" customHeight="1" x14ac:dyDescent="0.25">
      <c r="A13" s="164">
        <v>2</v>
      </c>
      <c r="B13" s="108" t="s">
        <v>26</v>
      </c>
      <c r="C13" s="189" t="s">
        <v>98</v>
      </c>
      <c r="D13" s="190"/>
      <c r="E13" s="191"/>
      <c r="F13" s="46">
        <v>3</v>
      </c>
    </row>
    <row r="14" spans="1:6" ht="12" customHeight="1" x14ac:dyDescent="0.25">
      <c r="A14" s="165"/>
      <c r="B14" s="109"/>
      <c r="C14" s="182" t="s">
        <v>99</v>
      </c>
      <c r="D14" s="183"/>
      <c r="E14" s="184"/>
      <c r="F14" s="40">
        <v>3</v>
      </c>
    </row>
    <row r="15" spans="1:6" ht="12" customHeight="1" x14ac:dyDescent="0.25">
      <c r="A15" s="165"/>
      <c r="B15" s="109"/>
      <c r="C15" s="192" t="s">
        <v>127</v>
      </c>
      <c r="D15" s="193"/>
      <c r="E15" s="194"/>
      <c r="F15" s="40">
        <f>SUM(F16:F21)</f>
        <v>95</v>
      </c>
    </row>
    <row r="16" spans="1:6" x14ac:dyDescent="0.25">
      <c r="A16" s="165"/>
      <c r="B16" s="109"/>
      <c r="C16" s="185" t="s">
        <v>101</v>
      </c>
      <c r="D16" s="188" t="s">
        <v>102</v>
      </c>
      <c r="E16" s="188"/>
      <c r="F16" s="40">
        <v>58</v>
      </c>
    </row>
    <row r="17" spans="1:6" ht="12" customHeight="1" x14ac:dyDescent="0.25">
      <c r="A17" s="165"/>
      <c r="B17" s="109"/>
      <c r="C17" s="186"/>
      <c r="D17" s="162" t="s">
        <v>103</v>
      </c>
      <c r="E17" s="163"/>
      <c r="F17" s="40"/>
    </row>
    <row r="18" spans="1:6" ht="12" customHeight="1" x14ac:dyDescent="0.25">
      <c r="A18" s="165"/>
      <c r="B18" s="109"/>
      <c r="C18" s="186"/>
      <c r="D18" s="162" t="s">
        <v>104</v>
      </c>
      <c r="E18" s="163"/>
      <c r="F18" s="40">
        <v>2</v>
      </c>
    </row>
    <row r="19" spans="1:6" ht="12" customHeight="1" x14ac:dyDescent="0.25">
      <c r="A19" s="165"/>
      <c r="B19" s="109"/>
      <c r="C19" s="186"/>
      <c r="D19" s="162" t="s">
        <v>105</v>
      </c>
      <c r="E19" s="163"/>
      <c r="F19" s="40"/>
    </row>
    <row r="20" spans="1:6" ht="12" customHeight="1" x14ac:dyDescent="0.25">
      <c r="A20" s="165"/>
      <c r="B20" s="109"/>
      <c r="C20" s="186"/>
      <c r="D20" s="162" t="s">
        <v>106</v>
      </c>
      <c r="E20" s="163"/>
      <c r="F20" s="40"/>
    </row>
    <row r="21" spans="1:6" ht="12" customHeight="1" x14ac:dyDescent="0.25">
      <c r="A21" s="166"/>
      <c r="B21" s="110"/>
      <c r="C21" s="187"/>
      <c r="D21" s="162" t="s">
        <v>107</v>
      </c>
      <c r="E21" s="163"/>
      <c r="F21" s="40">
        <v>35</v>
      </c>
    </row>
    <row r="22" spans="1:6" s="38" customFormat="1" ht="12" customHeight="1" x14ac:dyDescent="0.25">
      <c r="A22" s="164">
        <v>3</v>
      </c>
      <c r="B22" s="108" t="s">
        <v>128</v>
      </c>
      <c r="C22" s="189" t="s">
        <v>98</v>
      </c>
      <c r="D22" s="190"/>
      <c r="E22" s="191"/>
      <c r="F22" s="46">
        <v>0</v>
      </c>
    </row>
    <row r="23" spans="1:6" ht="12" customHeight="1" x14ac:dyDescent="0.25">
      <c r="A23" s="165"/>
      <c r="B23" s="109"/>
      <c r="C23" s="182" t="s">
        <v>99</v>
      </c>
      <c r="D23" s="183"/>
      <c r="E23" s="184"/>
      <c r="F23" s="40">
        <v>0</v>
      </c>
    </row>
    <row r="24" spans="1:6" ht="12" customHeight="1" x14ac:dyDescent="0.25">
      <c r="A24" s="165"/>
      <c r="B24" s="109"/>
      <c r="C24" s="162" t="s">
        <v>127</v>
      </c>
      <c r="D24" s="174"/>
      <c r="E24" s="163"/>
      <c r="F24" s="40">
        <f>SUM(F25:F30)</f>
        <v>0</v>
      </c>
    </row>
    <row r="25" spans="1:6" ht="12" customHeight="1" x14ac:dyDescent="0.25">
      <c r="A25" s="165"/>
      <c r="B25" s="109"/>
      <c r="C25" s="185" t="s">
        <v>101</v>
      </c>
      <c r="D25" s="188" t="s">
        <v>102</v>
      </c>
      <c r="E25" s="188"/>
      <c r="F25" s="40"/>
    </row>
    <row r="26" spans="1:6" ht="12" customHeight="1" x14ac:dyDescent="0.25">
      <c r="A26" s="165"/>
      <c r="B26" s="109"/>
      <c r="C26" s="186"/>
      <c r="D26" s="162" t="s">
        <v>103</v>
      </c>
      <c r="E26" s="163"/>
      <c r="F26" s="40"/>
    </row>
    <row r="27" spans="1:6" ht="12" customHeight="1" x14ac:dyDescent="0.25">
      <c r="A27" s="165"/>
      <c r="B27" s="109"/>
      <c r="C27" s="186"/>
      <c r="D27" s="162" t="s">
        <v>104</v>
      </c>
      <c r="E27" s="163"/>
      <c r="F27" s="40"/>
    </row>
    <row r="28" spans="1:6" ht="12" customHeight="1" x14ac:dyDescent="0.25">
      <c r="A28" s="165"/>
      <c r="B28" s="109"/>
      <c r="C28" s="186"/>
      <c r="D28" s="162" t="s">
        <v>105</v>
      </c>
      <c r="E28" s="163"/>
      <c r="F28" s="40"/>
    </row>
    <row r="29" spans="1:6" ht="12" customHeight="1" x14ac:dyDescent="0.25">
      <c r="A29" s="165"/>
      <c r="B29" s="109"/>
      <c r="C29" s="186"/>
      <c r="D29" s="162" t="s">
        <v>106</v>
      </c>
      <c r="E29" s="163"/>
      <c r="F29" s="40"/>
    </row>
    <row r="30" spans="1:6" ht="12" customHeight="1" x14ac:dyDescent="0.25">
      <c r="A30" s="166"/>
      <c r="B30" s="110"/>
      <c r="C30" s="187"/>
      <c r="D30" s="162" t="s">
        <v>107</v>
      </c>
      <c r="E30" s="163"/>
      <c r="F30" s="40"/>
    </row>
    <row r="31" spans="1:6" s="38" customFormat="1" ht="12" customHeight="1" x14ac:dyDescent="0.25">
      <c r="A31" s="164">
        <v>4</v>
      </c>
      <c r="B31" s="108" t="s">
        <v>129</v>
      </c>
      <c r="C31" s="189" t="s">
        <v>98</v>
      </c>
      <c r="D31" s="190"/>
      <c r="E31" s="191"/>
      <c r="F31" s="46">
        <v>1</v>
      </c>
    </row>
    <row r="32" spans="1:6" ht="12" customHeight="1" x14ac:dyDescent="0.25">
      <c r="A32" s="165"/>
      <c r="B32" s="109"/>
      <c r="C32" s="182" t="s">
        <v>99</v>
      </c>
      <c r="D32" s="183"/>
      <c r="E32" s="184"/>
      <c r="F32" s="40">
        <v>1</v>
      </c>
    </row>
    <row r="33" spans="1:6" ht="12" customHeight="1" x14ac:dyDescent="0.25">
      <c r="A33" s="165"/>
      <c r="B33" s="109"/>
      <c r="C33" s="162" t="s">
        <v>127</v>
      </c>
      <c r="D33" s="174"/>
      <c r="E33" s="163"/>
      <c r="F33" s="40">
        <f>SUM(F34:F39)</f>
        <v>65</v>
      </c>
    </row>
    <row r="34" spans="1:6" ht="12" customHeight="1" x14ac:dyDescent="0.25">
      <c r="A34" s="165"/>
      <c r="B34" s="109"/>
      <c r="C34" s="185" t="s">
        <v>101</v>
      </c>
      <c r="D34" s="188" t="s">
        <v>102</v>
      </c>
      <c r="E34" s="188"/>
      <c r="F34" s="40">
        <v>18</v>
      </c>
    </row>
    <row r="35" spans="1:6" ht="12" customHeight="1" x14ac:dyDescent="0.25">
      <c r="A35" s="165"/>
      <c r="B35" s="109"/>
      <c r="C35" s="186"/>
      <c r="D35" s="162" t="s">
        <v>103</v>
      </c>
      <c r="E35" s="163"/>
      <c r="F35" s="40">
        <v>24</v>
      </c>
    </row>
    <row r="36" spans="1:6" ht="12" customHeight="1" x14ac:dyDescent="0.25">
      <c r="A36" s="165"/>
      <c r="B36" s="109"/>
      <c r="C36" s="186"/>
      <c r="D36" s="162" t="s">
        <v>104</v>
      </c>
      <c r="E36" s="163"/>
      <c r="F36" s="40">
        <v>13</v>
      </c>
    </row>
    <row r="37" spans="1:6" ht="12" customHeight="1" x14ac:dyDescent="0.25">
      <c r="A37" s="165"/>
      <c r="B37" s="109"/>
      <c r="C37" s="186"/>
      <c r="D37" s="162" t="s">
        <v>105</v>
      </c>
      <c r="E37" s="163"/>
      <c r="F37" s="40">
        <v>7</v>
      </c>
    </row>
    <row r="38" spans="1:6" ht="12" customHeight="1" x14ac:dyDescent="0.25">
      <c r="A38" s="165"/>
      <c r="B38" s="109"/>
      <c r="C38" s="186"/>
      <c r="D38" s="162" t="s">
        <v>106</v>
      </c>
      <c r="E38" s="163"/>
      <c r="F38" s="40">
        <v>2</v>
      </c>
    </row>
    <row r="39" spans="1:6" ht="12" customHeight="1" x14ac:dyDescent="0.25">
      <c r="A39" s="166"/>
      <c r="B39" s="110"/>
      <c r="C39" s="187"/>
      <c r="D39" s="162" t="s">
        <v>107</v>
      </c>
      <c r="E39" s="163"/>
      <c r="F39" s="40">
        <v>1</v>
      </c>
    </row>
    <row r="40" spans="1:6" s="38" customFormat="1" ht="12" customHeight="1" x14ac:dyDescent="0.25">
      <c r="A40" s="164">
        <v>5</v>
      </c>
      <c r="B40" s="108" t="s">
        <v>130</v>
      </c>
      <c r="C40" s="189" t="s">
        <v>98</v>
      </c>
      <c r="D40" s="190"/>
      <c r="E40" s="191"/>
      <c r="F40" s="46">
        <v>3</v>
      </c>
    </row>
    <row r="41" spans="1:6" ht="12" customHeight="1" x14ac:dyDescent="0.25">
      <c r="A41" s="165"/>
      <c r="B41" s="109"/>
      <c r="C41" s="182" t="s">
        <v>99</v>
      </c>
      <c r="D41" s="183"/>
      <c r="E41" s="184"/>
      <c r="F41" s="40">
        <v>1</v>
      </c>
    </row>
    <row r="42" spans="1:6" ht="12" customHeight="1" x14ac:dyDescent="0.25">
      <c r="A42" s="165"/>
      <c r="B42" s="109"/>
      <c r="C42" s="192" t="s">
        <v>127</v>
      </c>
      <c r="D42" s="193"/>
      <c r="E42" s="194"/>
      <c r="F42" s="40">
        <f>SUM(F43:F48)</f>
        <v>1</v>
      </c>
    </row>
    <row r="43" spans="1:6" ht="12" customHeight="1" x14ac:dyDescent="0.25">
      <c r="A43" s="165"/>
      <c r="B43" s="109"/>
      <c r="C43" s="185" t="s">
        <v>101</v>
      </c>
      <c r="D43" s="188" t="s">
        <v>102</v>
      </c>
      <c r="E43" s="188"/>
      <c r="F43" s="40">
        <v>1</v>
      </c>
    </row>
    <row r="44" spans="1:6" ht="12" customHeight="1" x14ac:dyDescent="0.25">
      <c r="A44" s="165"/>
      <c r="B44" s="109"/>
      <c r="C44" s="186"/>
      <c r="D44" s="162" t="s">
        <v>103</v>
      </c>
      <c r="E44" s="163"/>
      <c r="F44" s="40"/>
    </row>
    <row r="45" spans="1:6" ht="12" customHeight="1" x14ac:dyDescent="0.25">
      <c r="A45" s="165"/>
      <c r="B45" s="109"/>
      <c r="C45" s="186"/>
      <c r="D45" s="162" t="s">
        <v>104</v>
      </c>
      <c r="E45" s="163"/>
      <c r="F45" s="40"/>
    </row>
    <row r="46" spans="1:6" ht="12" customHeight="1" x14ac:dyDescent="0.25">
      <c r="A46" s="165"/>
      <c r="B46" s="109"/>
      <c r="C46" s="186"/>
      <c r="D46" s="162" t="s">
        <v>105</v>
      </c>
      <c r="E46" s="163"/>
      <c r="F46" s="40"/>
    </row>
    <row r="47" spans="1:6" ht="12" customHeight="1" x14ac:dyDescent="0.25">
      <c r="A47" s="165"/>
      <c r="B47" s="109"/>
      <c r="C47" s="186"/>
      <c r="D47" s="162" t="s">
        <v>106</v>
      </c>
      <c r="E47" s="163"/>
      <c r="F47" s="40"/>
    </row>
    <row r="48" spans="1:6" ht="12" customHeight="1" x14ac:dyDescent="0.25">
      <c r="A48" s="166"/>
      <c r="B48" s="110"/>
      <c r="C48" s="187"/>
      <c r="D48" s="162" t="s">
        <v>107</v>
      </c>
      <c r="E48" s="163"/>
      <c r="F48" s="40"/>
    </row>
    <row r="49" spans="1:6" s="38" customFormat="1" ht="12" customHeight="1" x14ac:dyDescent="0.25">
      <c r="A49" s="164">
        <v>6</v>
      </c>
      <c r="B49" s="108" t="s">
        <v>131</v>
      </c>
      <c r="C49" s="189" t="s">
        <v>98</v>
      </c>
      <c r="D49" s="190"/>
      <c r="E49" s="191"/>
      <c r="F49" s="46">
        <v>3</v>
      </c>
    </row>
    <row r="50" spans="1:6" ht="12" customHeight="1" x14ac:dyDescent="0.25">
      <c r="A50" s="165"/>
      <c r="B50" s="109"/>
      <c r="C50" s="182" t="s">
        <v>99</v>
      </c>
      <c r="D50" s="183"/>
      <c r="E50" s="184"/>
      <c r="F50" s="40">
        <v>3</v>
      </c>
    </row>
    <row r="51" spans="1:6" ht="12" customHeight="1" x14ac:dyDescent="0.25">
      <c r="A51" s="165"/>
      <c r="B51" s="109"/>
      <c r="C51" s="162" t="s">
        <v>127</v>
      </c>
      <c r="D51" s="174"/>
      <c r="E51" s="163"/>
      <c r="F51" s="40">
        <f>SUM(F52:F57)</f>
        <v>58</v>
      </c>
    </row>
    <row r="52" spans="1:6" ht="12" customHeight="1" x14ac:dyDescent="0.25">
      <c r="A52" s="165"/>
      <c r="B52" s="109"/>
      <c r="C52" s="185" t="s">
        <v>101</v>
      </c>
      <c r="D52" s="188" t="s">
        <v>102</v>
      </c>
      <c r="E52" s="188"/>
      <c r="F52" s="40">
        <v>27</v>
      </c>
    </row>
    <row r="53" spans="1:6" ht="12" customHeight="1" x14ac:dyDescent="0.25">
      <c r="A53" s="165"/>
      <c r="B53" s="109"/>
      <c r="C53" s="186"/>
      <c r="D53" s="162" t="s">
        <v>103</v>
      </c>
      <c r="E53" s="163"/>
      <c r="F53" s="40">
        <v>2</v>
      </c>
    </row>
    <row r="54" spans="1:6" ht="12" customHeight="1" x14ac:dyDescent="0.25">
      <c r="A54" s="165"/>
      <c r="B54" s="109"/>
      <c r="C54" s="186"/>
      <c r="D54" s="162" t="s">
        <v>104</v>
      </c>
      <c r="E54" s="163"/>
      <c r="F54" s="40"/>
    </row>
    <row r="55" spans="1:6" ht="12" customHeight="1" x14ac:dyDescent="0.25">
      <c r="A55" s="165"/>
      <c r="B55" s="109"/>
      <c r="C55" s="186"/>
      <c r="D55" s="162" t="s">
        <v>105</v>
      </c>
      <c r="E55" s="163"/>
      <c r="F55" s="40"/>
    </row>
    <row r="56" spans="1:6" ht="12" customHeight="1" x14ac:dyDescent="0.25">
      <c r="A56" s="165"/>
      <c r="B56" s="109"/>
      <c r="C56" s="186"/>
      <c r="D56" s="162" t="s">
        <v>106</v>
      </c>
      <c r="E56" s="163"/>
      <c r="F56" s="40">
        <v>2</v>
      </c>
    </row>
    <row r="57" spans="1:6" ht="12" customHeight="1" x14ac:dyDescent="0.25">
      <c r="A57" s="166"/>
      <c r="B57" s="110"/>
      <c r="C57" s="187"/>
      <c r="D57" s="162" t="s">
        <v>107</v>
      </c>
      <c r="E57" s="163"/>
      <c r="F57" s="40">
        <v>27</v>
      </c>
    </row>
    <row r="58" spans="1:6" s="38" customFormat="1" ht="12" customHeight="1" x14ac:dyDescent="0.25">
      <c r="A58" s="164">
        <v>7</v>
      </c>
      <c r="B58" s="108" t="s">
        <v>132</v>
      </c>
      <c r="C58" s="179" t="s">
        <v>98</v>
      </c>
      <c r="D58" s="180"/>
      <c r="E58" s="181"/>
      <c r="F58" s="46">
        <v>3</v>
      </c>
    </row>
    <row r="59" spans="1:6" ht="12" customHeight="1" x14ac:dyDescent="0.25">
      <c r="A59" s="165"/>
      <c r="B59" s="109"/>
      <c r="C59" s="182" t="s">
        <v>99</v>
      </c>
      <c r="D59" s="183"/>
      <c r="E59" s="184"/>
      <c r="F59" s="40">
        <v>3</v>
      </c>
    </row>
    <row r="60" spans="1:6" ht="12" customHeight="1" x14ac:dyDescent="0.25">
      <c r="A60" s="165"/>
      <c r="B60" s="109"/>
      <c r="C60" s="162" t="s">
        <v>127</v>
      </c>
      <c r="D60" s="174"/>
      <c r="E60" s="163"/>
      <c r="F60" s="40">
        <f>SUM(F61:F66)</f>
        <v>87</v>
      </c>
    </row>
    <row r="61" spans="1:6" ht="12" customHeight="1" x14ac:dyDescent="0.25">
      <c r="A61" s="165"/>
      <c r="B61" s="109"/>
      <c r="C61" s="185" t="s">
        <v>101</v>
      </c>
      <c r="D61" s="188" t="s">
        <v>102</v>
      </c>
      <c r="E61" s="188"/>
      <c r="F61" s="40">
        <v>11</v>
      </c>
    </row>
    <row r="62" spans="1:6" ht="12" customHeight="1" x14ac:dyDescent="0.25">
      <c r="A62" s="165"/>
      <c r="B62" s="109"/>
      <c r="C62" s="186"/>
      <c r="D62" s="162" t="s">
        <v>103</v>
      </c>
      <c r="E62" s="163"/>
      <c r="F62" s="40">
        <v>11</v>
      </c>
    </row>
    <row r="63" spans="1:6" ht="12" customHeight="1" x14ac:dyDescent="0.25">
      <c r="A63" s="165"/>
      <c r="B63" s="109"/>
      <c r="C63" s="186"/>
      <c r="D63" s="162" t="s">
        <v>104</v>
      </c>
      <c r="E63" s="163"/>
      <c r="F63" s="40">
        <v>0</v>
      </c>
    </row>
    <row r="64" spans="1:6" ht="12" customHeight="1" x14ac:dyDescent="0.25">
      <c r="A64" s="165"/>
      <c r="B64" s="109"/>
      <c r="C64" s="186"/>
      <c r="D64" s="162" t="s">
        <v>105</v>
      </c>
      <c r="E64" s="163"/>
      <c r="F64" s="40">
        <v>40</v>
      </c>
    </row>
    <row r="65" spans="1:6" ht="12" customHeight="1" x14ac:dyDescent="0.25">
      <c r="A65" s="165"/>
      <c r="B65" s="109"/>
      <c r="C65" s="186"/>
      <c r="D65" s="162" t="s">
        <v>106</v>
      </c>
      <c r="E65" s="163"/>
      <c r="F65" s="40">
        <v>8</v>
      </c>
    </row>
    <row r="66" spans="1:6" ht="12" customHeight="1" x14ac:dyDescent="0.25">
      <c r="A66" s="166"/>
      <c r="B66" s="110"/>
      <c r="C66" s="187"/>
      <c r="D66" s="162" t="s">
        <v>107</v>
      </c>
      <c r="E66" s="163"/>
      <c r="F66" s="40">
        <v>17</v>
      </c>
    </row>
    <row r="67" spans="1:6" ht="12" customHeight="1" x14ac:dyDescent="0.25">
      <c r="A67" s="164">
        <v>8</v>
      </c>
      <c r="B67" s="108" t="s">
        <v>133</v>
      </c>
      <c r="C67" s="179" t="s">
        <v>98</v>
      </c>
      <c r="D67" s="180"/>
      <c r="E67" s="181"/>
      <c r="F67" s="46">
        <v>1</v>
      </c>
    </row>
    <row r="68" spans="1:6" ht="12" customHeight="1" x14ac:dyDescent="0.25">
      <c r="A68" s="165"/>
      <c r="B68" s="109"/>
      <c r="C68" s="182" t="s">
        <v>99</v>
      </c>
      <c r="D68" s="183"/>
      <c r="E68" s="184"/>
      <c r="F68" s="40">
        <v>1</v>
      </c>
    </row>
    <row r="69" spans="1:6" ht="12" customHeight="1" x14ac:dyDescent="0.25">
      <c r="A69" s="165"/>
      <c r="B69" s="109"/>
      <c r="C69" s="162" t="s">
        <v>127</v>
      </c>
      <c r="D69" s="174"/>
      <c r="E69" s="163"/>
      <c r="F69" s="40">
        <f>SUM(F70:F75)</f>
        <v>31</v>
      </c>
    </row>
    <row r="70" spans="1:6" ht="12" customHeight="1" x14ac:dyDescent="0.25">
      <c r="A70" s="165"/>
      <c r="B70" s="109"/>
      <c r="C70" s="185" t="s">
        <v>101</v>
      </c>
      <c r="D70" s="188" t="s">
        <v>102</v>
      </c>
      <c r="E70" s="188"/>
      <c r="F70" s="40">
        <v>27</v>
      </c>
    </row>
    <row r="71" spans="1:6" ht="12" customHeight="1" x14ac:dyDescent="0.25">
      <c r="A71" s="165"/>
      <c r="B71" s="109"/>
      <c r="C71" s="186"/>
      <c r="D71" s="162" t="s">
        <v>103</v>
      </c>
      <c r="E71" s="163"/>
      <c r="F71" s="40">
        <v>1</v>
      </c>
    </row>
    <row r="72" spans="1:6" ht="12" customHeight="1" x14ac:dyDescent="0.25">
      <c r="A72" s="165"/>
      <c r="B72" s="109"/>
      <c r="C72" s="186"/>
      <c r="D72" s="162" t="s">
        <v>104</v>
      </c>
      <c r="E72" s="163"/>
      <c r="F72" s="40">
        <v>3</v>
      </c>
    </row>
    <row r="73" spans="1:6" ht="12" customHeight="1" x14ac:dyDescent="0.25">
      <c r="A73" s="165"/>
      <c r="B73" s="109"/>
      <c r="C73" s="186"/>
      <c r="D73" s="162" t="s">
        <v>105</v>
      </c>
      <c r="E73" s="163"/>
      <c r="F73" s="40"/>
    </row>
    <row r="74" spans="1:6" ht="12" customHeight="1" x14ac:dyDescent="0.25">
      <c r="A74" s="165"/>
      <c r="B74" s="109"/>
      <c r="C74" s="186"/>
      <c r="D74" s="162" t="s">
        <v>106</v>
      </c>
      <c r="E74" s="163"/>
      <c r="F74" s="40"/>
    </row>
    <row r="75" spans="1:6" ht="12" customHeight="1" x14ac:dyDescent="0.25">
      <c r="A75" s="166"/>
      <c r="B75" s="110"/>
      <c r="C75" s="187"/>
      <c r="D75" s="162" t="s">
        <v>107</v>
      </c>
      <c r="E75" s="163"/>
      <c r="F75" s="40"/>
    </row>
    <row r="76" spans="1:6" ht="12" customHeight="1" x14ac:dyDescent="0.25">
      <c r="A76" s="164">
        <v>9</v>
      </c>
      <c r="B76" s="108" t="s">
        <v>134</v>
      </c>
      <c r="C76" s="179" t="s">
        <v>98</v>
      </c>
      <c r="D76" s="180"/>
      <c r="E76" s="181"/>
      <c r="F76" s="46">
        <v>1</v>
      </c>
    </row>
    <row r="77" spans="1:6" ht="12" customHeight="1" x14ac:dyDescent="0.25">
      <c r="A77" s="165"/>
      <c r="B77" s="109"/>
      <c r="C77" s="182" t="s">
        <v>99</v>
      </c>
      <c r="D77" s="183"/>
      <c r="E77" s="184"/>
      <c r="F77" s="40">
        <v>1</v>
      </c>
    </row>
    <row r="78" spans="1:6" ht="12" customHeight="1" x14ac:dyDescent="0.25">
      <c r="A78" s="165"/>
      <c r="B78" s="109"/>
      <c r="C78" s="162" t="s">
        <v>127</v>
      </c>
      <c r="D78" s="174"/>
      <c r="E78" s="163"/>
      <c r="F78" s="40">
        <f>SUM(F79:F84)</f>
        <v>70</v>
      </c>
    </row>
    <row r="79" spans="1:6" ht="12" customHeight="1" x14ac:dyDescent="0.25">
      <c r="A79" s="165"/>
      <c r="B79" s="109"/>
      <c r="C79" s="185" t="s">
        <v>101</v>
      </c>
      <c r="D79" s="188" t="s">
        <v>102</v>
      </c>
      <c r="E79" s="188"/>
      <c r="F79" s="40">
        <v>19</v>
      </c>
    </row>
    <row r="80" spans="1:6" ht="12" customHeight="1" x14ac:dyDescent="0.25">
      <c r="A80" s="165"/>
      <c r="B80" s="109"/>
      <c r="C80" s="186"/>
      <c r="D80" s="162" t="s">
        <v>103</v>
      </c>
      <c r="E80" s="163"/>
      <c r="F80" s="40">
        <v>34</v>
      </c>
    </row>
    <row r="81" spans="1:6" ht="12" customHeight="1" x14ac:dyDescent="0.25">
      <c r="A81" s="165"/>
      <c r="B81" s="109"/>
      <c r="C81" s="186"/>
      <c r="D81" s="162" t="s">
        <v>104</v>
      </c>
      <c r="E81" s="163"/>
      <c r="F81" s="40">
        <v>10</v>
      </c>
    </row>
    <row r="82" spans="1:6" ht="12" customHeight="1" x14ac:dyDescent="0.25">
      <c r="A82" s="165"/>
      <c r="B82" s="109"/>
      <c r="C82" s="186"/>
      <c r="D82" s="162" t="s">
        <v>105</v>
      </c>
      <c r="E82" s="163"/>
      <c r="F82" s="40"/>
    </row>
    <row r="83" spans="1:6" ht="12" customHeight="1" x14ac:dyDescent="0.25">
      <c r="A83" s="165"/>
      <c r="B83" s="109"/>
      <c r="C83" s="186"/>
      <c r="D83" s="162" t="s">
        <v>106</v>
      </c>
      <c r="E83" s="163"/>
      <c r="F83" s="40">
        <v>4</v>
      </c>
    </row>
    <row r="84" spans="1:6" ht="12" customHeight="1" x14ac:dyDescent="0.25">
      <c r="A84" s="166"/>
      <c r="B84" s="110"/>
      <c r="C84" s="187"/>
      <c r="D84" s="162" t="s">
        <v>107</v>
      </c>
      <c r="E84" s="163"/>
      <c r="F84" s="40">
        <v>3</v>
      </c>
    </row>
    <row r="85" spans="1:6" s="38" customFormat="1" ht="12" customHeight="1" x14ac:dyDescent="0.25">
      <c r="A85" s="164"/>
      <c r="B85" s="167" t="s">
        <v>120</v>
      </c>
      <c r="C85" s="170" t="s">
        <v>98</v>
      </c>
      <c r="D85" s="170"/>
      <c r="E85" s="170"/>
      <c r="F85" s="46">
        <f>SUM(F4+F13+F22+F31+F40+F49+F58+F67+F76)</f>
        <v>16</v>
      </c>
    </row>
    <row r="86" spans="1:6" ht="12" customHeight="1" x14ac:dyDescent="0.25">
      <c r="A86" s="165"/>
      <c r="B86" s="168"/>
      <c r="C86" s="171" t="s">
        <v>99</v>
      </c>
      <c r="D86" s="172"/>
      <c r="E86" s="173"/>
      <c r="F86" s="46">
        <f>SUM(F5+F14+F23+F32+F41+F50+F59+F68+F77)</f>
        <v>14</v>
      </c>
    </row>
    <row r="87" spans="1:6" ht="27" customHeight="1" x14ac:dyDescent="0.25">
      <c r="A87" s="165"/>
      <c r="B87" s="168"/>
      <c r="C87" s="162" t="s">
        <v>127</v>
      </c>
      <c r="D87" s="174"/>
      <c r="E87" s="163"/>
      <c r="F87" s="46">
        <f>SUM(F6+F15+F24+F33+F42+F51+F60+F69+F78)</f>
        <v>410</v>
      </c>
    </row>
    <row r="88" spans="1:6" ht="12" customHeight="1" x14ac:dyDescent="0.25">
      <c r="A88" s="165"/>
      <c r="B88" s="168"/>
      <c r="C88" s="175" t="s">
        <v>101</v>
      </c>
      <c r="D88" s="178" t="s">
        <v>102</v>
      </c>
      <c r="E88" s="178"/>
      <c r="F88" s="46">
        <f t="shared" ref="F88:F93" si="0">SUM(F7+F16+F25+F34+F43+F52+F61+F70+F79)</f>
        <v>163</v>
      </c>
    </row>
    <row r="89" spans="1:6" ht="12" customHeight="1" x14ac:dyDescent="0.25">
      <c r="A89" s="165"/>
      <c r="B89" s="168"/>
      <c r="C89" s="176"/>
      <c r="D89" s="157" t="s">
        <v>103</v>
      </c>
      <c r="E89" s="158"/>
      <c r="F89" s="46">
        <f t="shared" si="0"/>
        <v>72</v>
      </c>
    </row>
    <row r="90" spans="1:6" ht="12" customHeight="1" x14ac:dyDescent="0.25">
      <c r="A90" s="165"/>
      <c r="B90" s="168"/>
      <c r="C90" s="176"/>
      <c r="D90" s="157" t="s">
        <v>104</v>
      </c>
      <c r="E90" s="158"/>
      <c r="F90" s="46">
        <f t="shared" si="0"/>
        <v>28</v>
      </c>
    </row>
    <row r="91" spans="1:6" ht="12" customHeight="1" x14ac:dyDescent="0.25">
      <c r="A91" s="165"/>
      <c r="B91" s="168"/>
      <c r="C91" s="176"/>
      <c r="D91" s="157" t="s">
        <v>105</v>
      </c>
      <c r="E91" s="158"/>
      <c r="F91" s="46">
        <f t="shared" si="0"/>
        <v>47</v>
      </c>
    </row>
    <row r="92" spans="1:6" ht="12" customHeight="1" x14ac:dyDescent="0.25">
      <c r="A92" s="165"/>
      <c r="B92" s="168"/>
      <c r="C92" s="176"/>
      <c r="D92" s="157" t="s">
        <v>106</v>
      </c>
      <c r="E92" s="158"/>
      <c r="F92" s="46">
        <f t="shared" si="0"/>
        <v>16</v>
      </c>
    </row>
    <row r="93" spans="1:6" ht="12" customHeight="1" x14ac:dyDescent="0.25">
      <c r="A93" s="166"/>
      <c r="B93" s="169"/>
      <c r="C93" s="177"/>
      <c r="D93" s="157" t="s">
        <v>107</v>
      </c>
      <c r="E93" s="158"/>
      <c r="F93" s="46">
        <f t="shared" si="0"/>
        <v>84</v>
      </c>
    </row>
    <row r="94" spans="1:6" s="38" customFormat="1" ht="12" customHeight="1" x14ac:dyDescent="0.2">
      <c r="A94" s="17"/>
      <c r="B94" s="17"/>
      <c r="C94" s="159" t="s">
        <v>121</v>
      </c>
      <c r="D94" s="160"/>
      <c r="E94" s="160"/>
      <c r="F94" s="160"/>
    </row>
    <row r="95" spans="1:6" s="47" customFormat="1" ht="54.75" customHeight="1" x14ac:dyDescent="0.25">
      <c r="A95" s="161" t="s">
        <v>135</v>
      </c>
      <c r="B95" s="161"/>
      <c r="C95" s="161"/>
      <c r="D95" s="161"/>
      <c r="E95" s="161"/>
      <c r="F95" s="161"/>
    </row>
    <row r="96" spans="1:6" ht="40.5" customHeight="1" x14ac:dyDescent="0.25">
      <c r="A96" s="155"/>
      <c r="B96" s="155"/>
      <c r="C96" s="155"/>
      <c r="D96" s="155"/>
      <c r="E96" s="155"/>
      <c r="F96" s="155"/>
    </row>
    <row r="97" spans="1:6" ht="12" customHeight="1" x14ac:dyDescent="0.25"/>
    <row r="98" spans="1:6" ht="12" customHeight="1" x14ac:dyDescent="0.25">
      <c r="A98" s="18"/>
      <c r="B98" s="18"/>
      <c r="C98" s="18"/>
      <c r="D98" s="18"/>
      <c r="E98" s="18"/>
      <c r="F98" s="18"/>
    </row>
    <row r="99" spans="1:6" ht="12" customHeight="1" x14ac:dyDescent="0.25">
      <c r="A99" s="18"/>
      <c r="B99" s="18"/>
      <c r="C99" s="18"/>
      <c r="D99" s="18"/>
      <c r="E99" s="18"/>
      <c r="F99" s="18"/>
    </row>
    <row r="100" spans="1:6" ht="12" customHeight="1" x14ac:dyDescent="0.25">
      <c r="A100" s="18"/>
      <c r="B100" s="18"/>
      <c r="C100" s="18"/>
      <c r="D100" s="18"/>
      <c r="E100" s="18"/>
      <c r="F100" s="18"/>
    </row>
    <row r="101" spans="1:6" ht="12" customHeight="1" x14ac:dyDescent="0.25">
      <c r="A101" s="18"/>
      <c r="B101" s="18"/>
      <c r="C101" s="18"/>
      <c r="D101" s="18"/>
      <c r="E101" s="18"/>
      <c r="F101" s="18"/>
    </row>
    <row r="102" spans="1:6" ht="12" customHeight="1" x14ac:dyDescent="0.25">
      <c r="A102" s="18"/>
      <c r="B102" s="18"/>
      <c r="C102" s="18"/>
      <c r="D102" s="18"/>
      <c r="E102" s="18"/>
      <c r="F102" s="18"/>
    </row>
    <row r="103" spans="1:6" ht="12" customHeight="1" x14ac:dyDescent="0.25">
      <c r="A103" s="18"/>
      <c r="B103" s="18"/>
      <c r="C103" s="18"/>
      <c r="D103" s="18"/>
      <c r="E103" s="18"/>
      <c r="F103" s="18"/>
    </row>
    <row r="104" spans="1:6" ht="12" customHeight="1" x14ac:dyDescent="0.25">
      <c r="A104" s="18"/>
      <c r="B104" s="48" t="s">
        <v>136</v>
      </c>
      <c r="C104" s="18"/>
      <c r="D104" s="18"/>
      <c r="E104" s="18"/>
      <c r="F104" s="18"/>
    </row>
    <row r="105" spans="1:6" ht="12" customHeight="1" x14ac:dyDescent="0.25">
      <c r="A105" s="18"/>
      <c r="B105" s="18"/>
      <c r="C105" s="18"/>
      <c r="D105" s="18"/>
      <c r="E105" s="18"/>
      <c r="F105" s="18"/>
    </row>
    <row r="106" spans="1:6" ht="12" customHeight="1" x14ac:dyDescent="0.25">
      <c r="A106" s="18"/>
      <c r="B106" s="18"/>
      <c r="C106" s="18"/>
      <c r="D106" s="18"/>
      <c r="E106" s="18"/>
      <c r="F106" s="18"/>
    </row>
    <row r="107" spans="1:6" ht="12" customHeight="1" x14ac:dyDescent="0.25">
      <c r="A107" s="18"/>
      <c r="B107" s="156" t="s">
        <v>137</v>
      </c>
      <c r="C107" s="156"/>
      <c r="D107" s="156"/>
      <c r="E107" s="156"/>
      <c r="F107" s="156"/>
    </row>
    <row r="108" spans="1:6" ht="12" customHeight="1" x14ac:dyDescent="0.25">
      <c r="A108" s="18"/>
      <c r="B108" s="18"/>
      <c r="C108" s="18"/>
      <c r="D108" s="18"/>
      <c r="E108" s="18"/>
      <c r="F108" s="18"/>
    </row>
    <row r="109" spans="1:6" ht="12" customHeight="1" x14ac:dyDescent="0.25">
      <c r="A109" s="18"/>
      <c r="B109" s="18"/>
      <c r="C109" s="18"/>
      <c r="D109" s="18"/>
      <c r="E109" s="18"/>
      <c r="F109" s="18"/>
    </row>
    <row r="110" spans="1:6" s="38" customFormat="1" ht="12" customHeight="1" x14ac:dyDescent="0.25">
      <c r="A110" s="18"/>
      <c r="B110" s="48" t="s">
        <v>138</v>
      </c>
      <c r="C110" s="18"/>
      <c r="D110" s="18"/>
      <c r="E110" s="18"/>
      <c r="F110" s="18"/>
    </row>
    <row r="111" spans="1:6" ht="12" customHeight="1" x14ac:dyDescent="0.25">
      <c r="A111" s="18"/>
      <c r="B111" s="18"/>
      <c r="C111" s="18"/>
      <c r="D111" s="18"/>
      <c r="E111" s="18"/>
      <c r="F111" s="18"/>
    </row>
    <row r="112" spans="1:6" ht="12" customHeight="1" x14ac:dyDescent="0.25">
      <c r="A112" s="18"/>
      <c r="B112" s="18"/>
      <c r="C112" s="18"/>
      <c r="D112" s="18"/>
      <c r="E112" s="18"/>
      <c r="F112" s="18"/>
    </row>
    <row r="113" spans="1:6" ht="12" customHeight="1" x14ac:dyDescent="0.25">
      <c r="A113" s="18"/>
      <c r="B113" s="18"/>
      <c r="C113" s="18"/>
      <c r="D113" s="18"/>
      <c r="E113" s="18"/>
      <c r="F113" s="18"/>
    </row>
    <row r="114" spans="1:6" ht="12" customHeight="1" x14ac:dyDescent="0.25">
      <c r="A114" s="18"/>
      <c r="B114" s="18"/>
      <c r="C114" s="18"/>
      <c r="D114" s="18"/>
      <c r="E114" s="18"/>
      <c r="F114" s="18"/>
    </row>
    <row r="115" spans="1:6" ht="12" customHeight="1" x14ac:dyDescent="0.25">
      <c r="A115" s="18"/>
      <c r="B115" s="18"/>
      <c r="C115" s="18"/>
      <c r="D115" s="18"/>
      <c r="E115" s="18"/>
      <c r="F115" s="18"/>
    </row>
    <row r="116" spans="1:6" ht="12" customHeight="1" x14ac:dyDescent="0.25">
      <c r="A116" s="18"/>
      <c r="B116" s="18"/>
      <c r="C116" s="18"/>
      <c r="D116" s="18"/>
      <c r="E116" s="18"/>
      <c r="F116" s="18"/>
    </row>
    <row r="117" spans="1:6" ht="12" customHeight="1" x14ac:dyDescent="0.25">
      <c r="A117" s="18"/>
      <c r="B117" s="18"/>
      <c r="C117" s="18"/>
      <c r="D117" s="18"/>
      <c r="E117" s="18"/>
      <c r="F117" s="18"/>
    </row>
    <row r="118" spans="1:6" ht="12" customHeight="1" x14ac:dyDescent="0.25">
      <c r="A118" s="18"/>
      <c r="B118" s="18"/>
      <c r="C118" s="18"/>
      <c r="D118" s="18"/>
      <c r="E118" s="18"/>
      <c r="F118" s="18"/>
    </row>
    <row r="119" spans="1:6" s="38" customFormat="1" ht="12" customHeight="1" x14ac:dyDescent="0.25">
      <c r="A119" s="18"/>
      <c r="B119" s="18"/>
      <c r="C119" s="18"/>
      <c r="D119" s="18"/>
      <c r="E119" s="18"/>
      <c r="F119" s="18"/>
    </row>
    <row r="120" spans="1:6" ht="12" customHeight="1" x14ac:dyDescent="0.25">
      <c r="A120" s="18"/>
      <c r="B120" s="18"/>
      <c r="C120" s="18"/>
      <c r="D120" s="18"/>
      <c r="E120" s="18"/>
      <c r="F120" s="18"/>
    </row>
    <row r="121" spans="1:6" ht="27" customHeight="1" x14ac:dyDescent="0.25">
      <c r="A121" s="18"/>
      <c r="B121" s="18"/>
      <c r="C121" s="18"/>
      <c r="D121" s="18"/>
      <c r="E121" s="18"/>
      <c r="F121" s="18"/>
    </row>
    <row r="122" spans="1:6" ht="15" customHeight="1" x14ac:dyDescent="0.25">
      <c r="A122" s="18"/>
      <c r="B122" s="18"/>
      <c r="C122" s="18"/>
      <c r="D122" s="18"/>
      <c r="E122" s="18"/>
      <c r="F122" s="18"/>
    </row>
    <row r="123" spans="1:6" ht="12" customHeight="1" x14ac:dyDescent="0.25">
      <c r="A123" s="18"/>
      <c r="B123" s="18"/>
      <c r="C123" s="18"/>
      <c r="D123" s="18"/>
      <c r="E123" s="18"/>
      <c r="F123" s="18"/>
    </row>
    <row r="124" spans="1:6" ht="12" customHeight="1" x14ac:dyDescent="0.25">
      <c r="A124" s="18"/>
      <c r="B124" s="18"/>
      <c r="C124" s="18"/>
      <c r="D124" s="18"/>
      <c r="E124" s="18"/>
      <c r="F124" s="18"/>
    </row>
    <row r="125" spans="1:6" ht="12" customHeight="1" x14ac:dyDescent="0.25">
      <c r="A125" s="18"/>
      <c r="B125" s="18"/>
      <c r="C125" s="18"/>
      <c r="D125" s="18"/>
      <c r="E125" s="18"/>
      <c r="F125" s="18"/>
    </row>
    <row r="126" spans="1:6" ht="12" customHeight="1" x14ac:dyDescent="0.25">
      <c r="A126" s="18"/>
      <c r="B126" s="18"/>
      <c r="C126" s="18"/>
      <c r="D126" s="18"/>
      <c r="E126" s="18"/>
      <c r="F126" s="18"/>
    </row>
    <row r="127" spans="1:6" ht="12" customHeight="1" x14ac:dyDescent="0.25"/>
    <row r="128" spans="1:6" ht="36" customHeight="1" x14ac:dyDescent="0.25"/>
    <row r="129" ht="44.25" customHeight="1" x14ac:dyDescent="0.25"/>
    <row r="130" ht="46.5" customHeight="1" x14ac:dyDescent="0.25"/>
  </sheetData>
  <mergeCells count="127">
    <mergeCell ref="A1:F1"/>
    <mergeCell ref="A2:F2"/>
    <mergeCell ref="C3:E3"/>
    <mergeCell ref="A4:A12"/>
    <mergeCell ref="B4:B12"/>
    <mergeCell ref="C4:E4"/>
    <mergeCell ref="C5:E5"/>
    <mergeCell ref="C6:E6"/>
    <mergeCell ref="C7:C12"/>
    <mergeCell ref="D7:E7"/>
    <mergeCell ref="D8:E8"/>
    <mergeCell ref="D9:E9"/>
    <mergeCell ref="D10:E10"/>
    <mergeCell ref="D11:E11"/>
    <mergeCell ref="D12:E12"/>
    <mergeCell ref="A13:A21"/>
    <mergeCell ref="B13:B21"/>
    <mergeCell ref="C13:E13"/>
    <mergeCell ref="C14:E14"/>
    <mergeCell ref="C15:E15"/>
    <mergeCell ref="D27:E27"/>
    <mergeCell ref="D28:E28"/>
    <mergeCell ref="C16:C21"/>
    <mergeCell ref="D16:E16"/>
    <mergeCell ref="D17:E17"/>
    <mergeCell ref="D18:E18"/>
    <mergeCell ref="D19:E19"/>
    <mergeCell ref="D20:E20"/>
    <mergeCell ref="D21:E21"/>
    <mergeCell ref="A40:A48"/>
    <mergeCell ref="B40:B48"/>
    <mergeCell ref="C40:E40"/>
    <mergeCell ref="C41:E41"/>
    <mergeCell ref="C42:E42"/>
    <mergeCell ref="C43:C48"/>
    <mergeCell ref="D29:E29"/>
    <mergeCell ref="D30:E30"/>
    <mergeCell ref="A31:A39"/>
    <mergeCell ref="B31:B39"/>
    <mergeCell ref="C31:E31"/>
    <mergeCell ref="C32:E32"/>
    <mergeCell ref="C33:E33"/>
    <mergeCell ref="C34:C39"/>
    <mergeCell ref="D34:E34"/>
    <mergeCell ref="D35:E35"/>
    <mergeCell ref="A22:A30"/>
    <mergeCell ref="B22:B30"/>
    <mergeCell ref="C22:E22"/>
    <mergeCell ref="C23:E23"/>
    <mergeCell ref="C24:E24"/>
    <mergeCell ref="C25:C30"/>
    <mergeCell ref="D25:E25"/>
    <mergeCell ref="D26:E26"/>
    <mergeCell ref="D43:E43"/>
    <mergeCell ref="D44:E44"/>
    <mergeCell ref="D45:E45"/>
    <mergeCell ref="D46:E46"/>
    <mergeCell ref="D47:E47"/>
    <mergeCell ref="D48:E48"/>
    <mergeCell ref="D36:E36"/>
    <mergeCell ref="D37:E37"/>
    <mergeCell ref="D38:E38"/>
    <mergeCell ref="D39:E39"/>
    <mergeCell ref="D56:E56"/>
    <mergeCell ref="D57:E57"/>
    <mergeCell ref="A58:A66"/>
    <mergeCell ref="B58:B66"/>
    <mergeCell ref="C58:E58"/>
    <mergeCell ref="C59:E59"/>
    <mergeCell ref="C60:E60"/>
    <mergeCell ref="C61:C66"/>
    <mergeCell ref="D61:E61"/>
    <mergeCell ref="D62:E62"/>
    <mergeCell ref="A49:A57"/>
    <mergeCell ref="B49:B57"/>
    <mergeCell ref="C49:E49"/>
    <mergeCell ref="C50:E50"/>
    <mergeCell ref="C51:E51"/>
    <mergeCell ref="C52:C57"/>
    <mergeCell ref="D52:E52"/>
    <mergeCell ref="D53:E53"/>
    <mergeCell ref="D54:E54"/>
    <mergeCell ref="D55:E55"/>
    <mergeCell ref="D63:E63"/>
    <mergeCell ref="D64:E64"/>
    <mergeCell ref="D65:E65"/>
    <mergeCell ref="D66:E66"/>
    <mergeCell ref="A67:A75"/>
    <mergeCell ref="B67:B75"/>
    <mergeCell ref="C67:E67"/>
    <mergeCell ref="C68:E68"/>
    <mergeCell ref="C69:E69"/>
    <mergeCell ref="C70:C75"/>
    <mergeCell ref="D79:E79"/>
    <mergeCell ref="D80:E80"/>
    <mergeCell ref="D81:E81"/>
    <mergeCell ref="D82:E82"/>
    <mergeCell ref="D70:E70"/>
    <mergeCell ref="D71:E71"/>
    <mergeCell ref="D72:E72"/>
    <mergeCell ref="D73:E73"/>
    <mergeCell ref="D74:E74"/>
    <mergeCell ref="D75:E75"/>
    <mergeCell ref="A96:F96"/>
    <mergeCell ref="B107:F107"/>
    <mergeCell ref="D90:E90"/>
    <mergeCell ref="D91:E91"/>
    <mergeCell ref="D92:E92"/>
    <mergeCell ref="D93:E93"/>
    <mergeCell ref="C94:F94"/>
    <mergeCell ref="A95:F95"/>
    <mergeCell ref="D83:E83"/>
    <mergeCell ref="D84:E84"/>
    <mergeCell ref="A85:A93"/>
    <mergeCell ref="B85:B93"/>
    <mergeCell ref="C85:E85"/>
    <mergeCell ref="C86:E86"/>
    <mergeCell ref="C87:E87"/>
    <mergeCell ref="C88:C93"/>
    <mergeCell ref="D88:E88"/>
    <mergeCell ref="D89:E89"/>
    <mergeCell ref="A76:A84"/>
    <mergeCell ref="B76:B84"/>
    <mergeCell ref="C76:E76"/>
    <mergeCell ref="C77:E77"/>
    <mergeCell ref="C78:E78"/>
    <mergeCell ref="C79:C8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BC55E-5B9E-4BEE-8129-55435C83E3A2}">
  <dimension ref="A1:A2"/>
  <sheetViews>
    <sheetView workbookViewId="0">
      <selection activeCell="H31" sqref="H31"/>
    </sheetView>
  </sheetViews>
  <sheetFormatPr defaultRowHeight="15" x14ac:dyDescent="0.25"/>
  <cols>
    <col min="1" max="1" width="51.140625" bestFit="1" customWidth="1"/>
    <col min="257" max="257" width="51.140625" bestFit="1" customWidth="1"/>
    <col min="513" max="513" width="51.140625" bestFit="1" customWidth="1"/>
    <col min="769" max="769" width="51.140625" bestFit="1" customWidth="1"/>
    <col min="1025" max="1025" width="51.140625" bestFit="1" customWidth="1"/>
    <col min="1281" max="1281" width="51.140625" bestFit="1" customWidth="1"/>
    <col min="1537" max="1537" width="51.140625" bestFit="1" customWidth="1"/>
    <col min="1793" max="1793" width="51.140625" bestFit="1" customWidth="1"/>
    <col min="2049" max="2049" width="51.140625" bestFit="1" customWidth="1"/>
    <col min="2305" max="2305" width="51.140625" bestFit="1" customWidth="1"/>
    <col min="2561" max="2561" width="51.140625" bestFit="1" customWidth="1"/>
    <col min="2817" max="2817" width="51.140625" bestFit="1" customWidth="1"/>
    <col min="3073" max="3073" width="51.140625" bestFit="1" customWidth="1"/>
    <col min="3329" max="3329" width="51.140625" bestFit="1" customWidth="1"/>
    <col min="3585" max="3585" width="51.140625" bestFit="1" customWidth="1"/>
    <col min="3841" max="3841" width="51.140625" bestFit="1" customWidth="1"/>
    <col min="4097" max="4097" width="51.140625" bestFit="1" customWidth="1"/>
    <col min="4353" max="4353" width="51.140625" bestFit="1" customWidth="1"/>
    <col min="4609" max="4609" width="51.140625" bestFit="1" customWidth="1"/>
    <col min="4865" max="4865" width="51.140625" bestFit="1" customWidth="1"/>
    <col min="5121" max="5121" width="51.140625" bestFit="1" customWidth="1"/>
    <col min="5377" max="5377" width="51.140625" bestFit="1" customWidth="1"/>
    <col min="5633" max="5633" width="51.140625" bestFit="1" customWidth="1"/>
    <col min="5889" max="5889" width="51.140625" bestFit="1" customWidth="1"/>
    <col min="6145" max="6145" width="51.140625" bestFit="1" customWidth="1"/>
    <col min="6401" max="6401" width="51.140625" bestFit="1" customWidth="1"/>
    <col min="6657" max="6657" width="51.140625" bestFit="1" customWidth="1"/>
    <col min="6913" max="6913" width="51.140625" bestFit="1" customWidth="1"/>
    <col min="7169" max="7169" width="51.140625" bestFit="1" customWidth="1"/>
    <col min="7425" max="7425" width="51.140625" bestFit="1" customWidth="1"/>
    <col min="7681" max="7681" width="51.140625" bestFit="1" customWidth="1"/>
    <col min="7937" max="7937" width="51.140625" bestFit="1" customWidth="1"/>
    <col min="8193" max="8193" width="51.140625" bestFit="1" customWidth="1"/>
    <col min="8449" max="8449" width="51.140625" bestFit="1" customWidth="1"/>
    <col min="8705" max="8705" width="51.140625" bestFit="1" customWidth="1"/>
    <col min="8961" max="8961" width="51.140625" bestFit="1" customWidth="1"/>
    <col min="9217" max="9217" width="51.140625" bestFit="1" customWidth="1"/>
    <col min="9473" max="9473" width="51.140625" bestFit="1" customWidth="1"/>
    <col min="9729" max="9729" width="51.140625" bestFit="1" customWidth="1"/>
    <col min="9985" max="9985" width="51.140625" bestFit="1" customWidth="1"/>
    <col min="10241" max="10241" width="51.140625" bestFit="1" customWidth="1"/>
    <col min="10497" max="10497" width="51.140625" bestFit="1" customWidth="1"/>
    <col min="10753" max="10753" width="51.140625" bestFit="1" customWidth="1"/>
    <col min="11009" max="11009" width="51.140625" bestFit="1" customWidth="1"/>
    <col min="11265" max="11265" width="51.140625" bestFit="1" customWidth="1"/>
    <col min="11521" max="11521" width="51.140625" bestFit="1" customWidth="1"/>
    <col min="11777" max="11777" width="51.140625" bestFit="1" customWidth="1"/>
    <col min="12033" max="12033" width="51.140625" bestFit="1" customWidth="1"/>
    <col min="12289" max="12289" width="51.140625" bestFit="1" customWidth="1"/>
    <col min="12545" max="12545" width="51.140625" bestFit="1" customWidth="1"/>
    <col min="12801" max="12801" width="51.140625" bestFit="1" customWidth="1"/>
    <col min="13057" max="13057" width="51.140625" bestFit="1" customWidth="1"/>
    <col min="13313" max="13313" width="51.140625" bestFit="1" customWidth="1"/>
    <col min="13569" max="13569" width="51.140625" bestFit="1" customWidth="1"/>
    <col min="13825" max="13825" width="51.140625" bestFit="1" customWidth="1"/>
    <col min="14081" max="14081" width="51.140625" bestFit="1" customWidth="1"/>
    <col min="14337" max="14337" width="51.140625" bestFit="1" customWidth="1"/>
    <col min="14593" max="14593" width="51.140625" bestFit="1" customWidth="1"/>
    <col min="14849" max="14849" width="51.140625" bestFit="1" customWidth="1"/>
    <col min="15105" max="15105" width="51.140625" bestFit="1" customWidth="1"/>
    <col min="15361" max="15361" width="51.140625" bestFit="1" customWidth="1"/>
    <col min="15617" max="15617" width="51.140625" bestFit="1" customWidth="1"/>
    <col min="15873" max="15873" width="51.140625" bestFit="1" customWidth="1"/>
    <col min="16129" max="16129" width="51.140625" bestFit="1" customWidth="1"/>
  </cols>
  <sheetData>
    <row r="1" spans="1:1" x14ac:dyDescent="0.25">
      <c r="A1" s="49" t="s">
        <v>52</v>
      </c>
    </row>
    <row r="2" spans="1:1" ht="15.75" x14ac:dyDescent="0.25">
      <c r="A2" s="50" t="s">
        <v>139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54AF4-DE3E-4593-957D-B87956B62EC1}">
  <dimension ref="A1:BW142"/>
  <sheetViews>
    <sheetView workbookViewId="0">
      <selection activeCell="X29" sqref="X29"/>
    </sheetView>
  </sheetViews>
  <sheetFormatPr defaultRowHeight="12.75" x14ac:dyDescent="0.25"/>
  <cols>
    <col min="1" max="1" width="3.85546875" style="200" customWidth="1"/>
    <col min="2" max="2" width="13.7109375" style="200" customWidth="1"/>
    <col min="3" max="3" width="14" style="200" customWidth="1"/>
    <col min="4" max="75" width="4.85546875" style="200" customWidth="1"/>
    <col min="76" max="16384" width="9.140625" style="200"/>
  </cols>
  <sheetData>
    <row r="1" spans="1:75" ht="32.25" customHeight="1" x14ac:dyDescent="0.25">
      <c r="A1" s="199" t="s">
        <v>140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9"/>
      <c r="AQ1" s="199"/>
      <c r="AR1" s="199"/>
      <c r="AS1" s="199"/>
      <c r="AT1" s="199"/>
      <c r="AU1" s="199"/>
      <c r="AV1" s="199"/>
      <c r="AW1" s="199"/>
      <c r="AX1" s="199"/>
      <c r="AY1" s="199"/>
      <c r="AZ1" s="199"/>
      <c r="BA1" s="199"/>
      <c r="BB1" s="199"/>
      <c r="BC1" s="199"/>
      <c r="BD1" s="199"/>
      <c r="BE1" s="199"/>
      <c r="BF1" s="199"/>
      <c r="BG1" s="199"/>
      <c r="BH1" s="199"/>
      <c r="BI1" s="199"/>
      <c r="BJ1" s="199"/>
      <c r="BK1" s="199"/>
      <c r="BL1" s="199"/>
      <c r="BM1" s="199"/>
      <c r="BN1" s="199"/>
      <c r="BO1" s="199"/>
      <c r="BP1" s="199"/>
      <c r="BQ1" s="199"/>
      <c r="BR1" s="199"/>
      <c r="BS1" s="199"/>
      <c r="BT1" s="199"/>
      <c r="BU1" s="199"/>
      <c r="BV1" s="199"/>
      <c r="BW1" s="199"/>
    </row>
    <row r="2" spans="1:75" ht="21.75" customHeight="1" x14ac:dyDescent="0.25">
      <c r="A2" s="201" t="s">
        <v>141</v>
      </c>
      <c r="B2" s="202" t="s">
        <v>142</v>
      </c>
      <c r="C2" s="202" t="s">
        <v>143</v>
      </c>
      <c r="D2" s="203">
        <v>2017</v>
      </c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5"/>
      <c r="P2" s="203">
        <v>2018</v>
      </c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5"/>
      <c r="AB2" s="203">
        <v>2019</v>
      </c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5"/>
      <c r="AN2" s="203">
        <v>2020</v>
      </c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5"/>
      <c r="AZ2" s="203">
        <v>2021</v>
      </c>
      <c r="BA2" s="204"/>
      <c r="BB2" s="204"/>
      <c r="BC2" s="204"/>
      <c r="BD2" s="204"/>
      <c r="BE2" s="204"/>
      <c r="BF2" s="204"/>
      <c r="BG2" s="204"/>
      <c r="BH2" s="204"/>
      <c r="BI2" s="204"/>
      <c r="BJ2" s="204"/>
      <c r="BK2" s="205"/>
      <c r="BL2" s="203">
        <v>2022</v>
      </c>
      <c r="BM2" s="204"/>
      <c r="BN2" s="204"/>
      <c r="BO2" s="204"/>
      <c r="BP2" s="204"/>
      <c r="BQ2" s="204"/>
      <c r="BR2" s="204"/>
      <c r="BS2" s="204"/>
      <c r="BT2" s="204"/>
      <c r="BU2" s="204"/>
      <c r="BV2" s="204"/>
      <c r="BW2" s="205"/>
    </row>
    <row r="3" spans="1:75" ht="36" customHeight="1" x14ac:dyDescent="0.25">
      <c r="A3" s="206"/>
      <c r="B3" s="202"/>
      <c r="C3" s="202"/>
      <c r="D3" s="207" t="s">
        <v>144</v>
      </c>
      <c r="E3" s="208" t="s">
        <v>145</v>
      </c>
      <c r="F3" s="208" t="s">
        <v>146</v>
      </c>
      <c r="G3" s="207" t="s">
        <v>147</v>
      </c>
      <c r="H3" s="207" t="s">
        <v>148</v>
      </c>
      <c r="I3" s="207" t="s">
        <v>149</v>
      </c>
      <c r="J3" s="207" t="s">
        <v>150</v>
      </c>
      <c r="K3" s="207" t="s">
        <v>151</v>
      </c>
      <c r="L3" s="207" t="s">
        <v>152</v>
      </c>
      <c r="M3" s="207" t="s">
        <v>153</v>
      </c>
      <c r="N3" s="208" t="s">
        <v>154</v>
      </c>
      <c r="O3" s="207" t="s">
        <v>155</v>
      </c>
      <c r="P3" s="207" t="s">
        <v>144</v>
      </c>
      <c r="Q3" s="208" t="s">
        <v>145</v>
      </c>
      <c r="R3" s="208" t="s">
        <v>146</v>
      </c>
      <c r="S3" s="207" t="s">
        <v>147</v>
      </c>
      <c r="T3" s="207" t="s">
        <v>148</v>
      </c>
      <c r="U3" s="207" t="s">
        <v>149</v>
      </c>
      <c r="V3" s="207" t="s">
        <v>150</v>
      </c>
      <c r="W3" s="207" t="s">
        <v>151</v>
      </c>
      <c r="X3" s="207" t="s">
        <v>152</v>
      </c>
      <c r="Y3" s="207" t="s">
        <v>153</v>
      </c>
      <c r="Z3" s="208" t="s">
        <v>154</v>
      </c>
      <c r="AA3" s="207" t="s">
        <v>155</v>
      </c>
      <c r="AB3" s="207" t="s">
        <v>144</v>
      </c>
      <c r="AC3" s="208" t="s">
        <v>145</v>
      </c>
      <c r="AD3" s="208" t="s">
        <v>146</v>
      </c>
      <c r="AE3" s="207" t="s">
        <v>147</v>
      </c>
      <c r="AF3" s="207" t="s">
        <v>148</v>
      </c>
      <c r="AG3" s="207" t="s">
        <v>149</v>
      </c>
      <c r="AH3" s="207" t="s">
        <v>150</v>
      </c>
      <c r="AI3" s="207" t="s">
        <v>151</v>
      </c>
      <c r="AJ3" s="207" t="s">
        <v>152</v>
      </c>
      <c r="AK3" s="207" t="s">
        <v>153</v>
      </c>
      <c r="AL3" s="208" t="s">
        <v>154</v>
      </c>
      <c r="AM3" s="207" t="s">
        <v>155</v>
      </c>
      <c r="AN3" s="207" t="s">
        <v>144</v>
      </c>
      <c r="AO3" s="208" t="s">
        <v>145</v>
      </c>
      <c r="AP3" s="208" t="s">
        <v>146</v>
      </c>
      <c r="AQ3" s="207" t="s">
        <v>147</v>
      </c>
      <c r="AR3" s="207" t="s">
        <v>148</v>
      </c>
      <c r="AS3" s="207" t="s">
        <v>149</v>
      </c>
      <c r="AT3" s="207" t="s">
        <v>150</v>
      </c>
      <c r="AU3" s="207" t="s">
        <v>151</v>
      </c>
      <c r="AV3" s="207" t="s">
        <v>152</v>
      </c>
      <c r="AW3" s="207" t="s">
        <v>153</v>
      </c>
      <c r="AX3" s="208" t="s">
        <v>154</v>
      </c>
      <c r="AY3" s="207" t="s">
        <v>155</v>
      </c>
      <c r="AZ3" s="207" t="s">
        <v>144</v>
      </c>
      <c r="BA3" s="208" t="s">
        <v>145</v>
      </c>
      <c r="BB3" s="208" t="s">
        <v>146</v>
      </c>
      <c r="BC3" s="207" t="s">
        <v>147</v>
      </c>
      <c r="BD3" s="207" t="s">
        <v>148</v>
      </c>
      <c r="BE3" s="207" t="s">
        <v>149</v>
      </c>
      <c r="BF3" s="207" t="s">
        <v>150</v>
      </c>
      <c r="BG3" s="207" t="s">
        <v>151</v>
      </c>
      <c r="BH3" s="207" t="s">
        <v>152</v>
      </c>
      <c r="BI3" s="207" t="s">
        <v>153</v>
      </c>
      <c r="BJ3" s="208" t="s">
        <v>154</v>
      </c>
      <c r="BK3" s="207" t="s">
        <v>155</v>
      </c>
      <c r="BL3" s="207" t="s">
        <v>144</v>
      </c>
      <c r="BM3" s="208" t="s">
        <v>145</v>
      </c>
      <c r="BN3" s="208" t="s">
        <v>146</v>
      </c>
      <c r="BO3" s="207" t="s">
        <v>147</v>
      </c>
      <c r="BP3" s="207" t="s">
        <v>148</v>
      </c>
      <c r="BQ3" s="207" t="s">
        <v>149</v>
      </c>
      <c r="BR3" s="207" t="s">
        <v>150</v>
      </c>
      <c r="BS3" s="207" t="s">
        <v>151</v>
      </c>
      <c r="BT3" s="207" t="s">
        <v>152</v>
      </c>
      <c r="BU3" s="207" t="s">
        <v>153</v>
      </c>
      <c r="BV3" s="208" t="s">
        <v>154</v>
      </c>
      <c r="BW3" s="207" t="s">
        <v>155</v>
      </c>
    </row>
    <row r="4" spans="1:75" ht="14.25" customHeight="1" x14ac:dyDescent="0.25">
      <c r="A4" s="209">
        <v>1</v>
      </c>
      <c r="B4" s="209" t="s">
        <v>156</v>
      </c>
      <c r="C4" s="210" t="s">
        <v>157</v>
      </c>
      <c r="D4" s="211">
        <v>29</v>
      </c>
      <c r="E4" s="211">
        <v>3</v>
      </c>
      <c r="F4" s="211">
        <v>0</v>
      </c>
      <c r="G4" s="211">
        <v>25</v>
      </c>
      <c r="H4" s="211">
        <v>7</v>
      </c>
      <c r="I4" s="211">
        <v>19</v>
      </c>
      <c r="J4" s="211">
        <v>34</v>
      </c>
      <c r="K4" s="211">
        <v>29</v>
      </c>
      <c r="L4" s="211">
        <v>14</v>
      </c>
      <c r="M4" s="211">
        <v>24</v>
      </c>
      <c r="N4" s="211">
        <v>16</v>
      </c>
      <c r="O4" s="212">
        <v>12</v>
      </c>
      <c r="P4" s="211">
        <v>6</v>
      </c>
      <c r="Q4" s="211">
        <v>24</v>
      </c>
      <c r="R4" s="211">
        <v>30</v>
      </c>
      <c r="S4" s="211">
        <v>15</v>
      </c>
      <c r="T4" s="211">
        <v>24</v>
      </c>
      <c r="U4" s="211">
        <v>20</v>
      </c>
      <c r="V4" s="211">
        <v>22</v>
      </c>
      <c r="W4" s="211">
        <v>18</v>
      </c>
      <c r="X4" s="211">
        <v>26</v>
      </c>
      <c r="Y4" s="211">
        <v>20</v>
      </c>
      <c r="Z4" s="211">
        <v>22</v>
      </c>
      <c r="AA4" s="212">
        <v>19</v>
      </c>
      <c r="AB4" s="211">
        <v>14</v>
      </c>
      <c r="AC4" s="211">
        <v>21</v>
      </c>
      <c r="AD4" s="211">
        <v>1</v>
      </c>
      <c r="AE4" s="211">
        <v>10</v>
      </c>
      <c r="AF4" s="211">
        <v>34</v>
      </c>
      <c r="AG4" s="211">
        <v>20</v>
      </c>
      <c r="AH4" s="211">
        <v>11</v>
      </c>
      <c r="AI4" s="211">
        <v>1</v>
      </c>
      <c r="AJ4" s="211">
        <v>12</v>
      </c>
      <c r="AK4" s="211">
        <v>4</v>
      </c>
      <c r="AL4" s="211">
        <v>29</v>
      </c>
      <c r="AM4" s="212">
        <v>32</v>
      </c>
      <c r="AN4" s="211">
        <v>11</v>
      </c>
      <c r="AO4" s="211">
        <v>14</v>
      </c>
      <c r="AP4" s="211">
        <v>18</v>
      </c>
      <c r="AQ4" s="211">
        <v>25</v>
      </c>
      <c r="AR4" s="211">
        <v>43</v>
      </c>
      <c r="AS4" s="211">
        <v>40</v>
      </c>
      <c r="AT4" s="211">
        <v>21</v>
      </c>
      <c r="AU4" s="211">
        <v>11</v>
      </c>
      <c r="AV4" s="211">
        <v>8</v>
      </c>
      <c r="AW4" s="211">
        <v>35</v>
      </c>
      <c r="AX4" s="211">
        <v>13</v>
      </c>
      <c r="AY4" s="212">
        <v>5</v>
      </c>
      <c r="AZ4" s="211">
        <v>10</v>
      </c>
      <c r="BA4" s="211">
        <v>22</v>
      </c>
      <c r="BB4" s="211">
        <v>30</v>
      </c>
      <c r="BC4" s="211">
        <v>0</v>
      </c>
      <c r="BD4" s="211">
        <v>30</v>
      </c>
      <c r="BE4" s="211">
        <v>54</v>
      </c>
      <c r="BF4" s="211">
        <v>50</v>
      </c>
      <c r="BG4" s="211">
        <v>27</v>
      </c>
      <c r="BH4" s="211">
        <v>24</v>
      </c>
      <c r="BI4" s="211">
        <v>6</v>
      </c>
      <c r="BJ4" s="211">
        <v>31</v>
      </c>
      <c r="BK4" s="212">
        <v>33</v>
      </c>
      <c r="BL4" s="211">
        <v>24</v>
      </c>
      <c r="BM4" s="211">
        <v>38</v>
      </c>
      <c r="BN4" s="211">
        <v>33</v>
      </c>
      <c r="BO4" s="211"/>
      <c r="BP4" s="211"/>
      <c r="BQ4" s="211"/>
      <c r="BR4" s="211"/>
      <c r="BS4" s="211"/>
      <c r="BT4" s="211"/>
      <c r="BU4" s="211"/>
      <c r="BV4" s="211"/>
      <c r="BW4" s="212"/>
    </row>
    <row r="5" spans="1:75" ht="12.75" customHeight="1" x14ac:dyDescent="0.25">
      <c r="A5" s="213"/>
      <c r="B5" s="213"/>
      <c r="C5" s="210" t="s">
        <v>14</v>
      </c>
      <c r="D5" s="211">
        <v>4</v>
      </c>
      <c r="E5" s="211">
        <v>2</v>
      </c>
      <c r="F5" s="211">
        <v>0</v>
      </c>
      <c r="G5" s="211">
        <v>2</v>
      </c>
      <c r="H5" s="211">
        <v>1</v>
      </c>
      <c r="I5" s="211">
        <v>7</v>
      </c>
      <c r="J5" s="211">
        <v>9</v>
      </c>
      <c r="K5" s="211">
        <v>7</v>
      </c>
      <c r="L5" s="211">
        <v>10</v>
      </c>
      <c r="M5" s="211">
        <v>17</v>
      </c>
      <c r="N5" s="211">
        <v>3</v>
      </c>
      <c r="O5" s="212">
        <v>3</v>
      </c>
      <c r="P5" s="211">
        <v>3</v>
      </c>
      <c r="Q5" s="211">
        <v>3</v>
      </c>
      <c r="R5" s="211">
        <v>18</v>
      </c>
      <c r="S5" s="211">
        <v>25</v>
      </c>
      <c r="T5" s="211">
        <v>4</v>
      </c>
      <c r="U5" s="211">
        <v>12</v>
      </c>
      <c r="V5" s="211">
        <v>26</v>
      </c>
      <c r="W5" s="211">
        <v>5</v>
      </c>
      <c r="X5" s="211">
        <v>3</v>
      </c>
      <c r="Y5" s="211">
        <v>19</v>
      </c>
      <c r="Z5" s="211">
        <v>2</v>
      </c>
      <c r="AA5" s="212">
        <v>5</v>
      </c>
      <c r="AB5" s="211">
        <v>2</v>
      </c>
      <c r="AC5" s="211">
        <v>1</v>
      </c>
      <c r="AD5" s="211">
        <v>11</v>
      </c>
      <c r="AE5" s="211">
        <v>13</v>
      </c>
      <c r="AF5" s="211">
        <v>7</v>
      </c>
      <c r="AG5" s="211">
        <v>20</v>
      </c>
      <c r="AH5" s="211">
        <v>32</v>
      </c>
      <c r="AI5" s="211">
        <v>1</v>
      </c>
      <c r="AJ5" s="211">
        <v>38</v>
      </c>
      <c r="AK5" s="211">
        <v>21</v>
      </c>
      <c r="AL5" s="211">
        <v>8</v>
      </c>
      <c r="AM5" s="212">
        <v>0</v>
      </c>
      <c r="AN5" s="211">
        <v>5</v>
      </c>
      <c r="AO5" s="211">
        <v>5</v>
      </c>
      <c r="AP5" s="211">
        <v>2</v>
      </c>
      <c r="AQ5" s="211">
        <v>0</v>
      </c>
      <c r="AR5" s="211">
        <v>1</v>
      </c>
      <c r="AS5" s="211">
        <v>0</v>
      </c>
      <c r="AT5" s="211">
        <v>12</v>
      </c>
      <c r="AU5" s="211">
        <v>13</v>
      </c>
      <c r="AV5" s="211">
        <v>14</v>
      </c>
      <c r="AW5" s="211">
        <v>5</v>
      </c>
      <c r="AX5" s="211">
        <v>0</v>
      </c>
      <c r="AY5" s="212">
        <v>0</v>
      </c>
      <c r="AZ5" s="211">
        <v>0</v>
      </c>
      <c r="BA5" s="211">
        <v>0</v>
      </c>
      <c r="BB5" s="211">
        <v>0</v>
      </c>
      <c r="BC5" s="211">
        <v>0</v>
      </c>
      <c r="BD5" s="211">
        <v>7</v>
      </c>
      <c r="BE5" s="211">
        <v>1</v>
      </c>
      <c r="BF5" s="211">
        <v>4</v>
      </c>
      <c r="BG5" s="211">
        <v>6</v>
      </c>
      <c r="BH5" s="211">
        <v>0</v>
      </c>
      <c r="BI5" s="211">
        <v>1</v>
      </c>
      <c r="BJ5" s="211">
        <v>0</v>
      </c>
      <c r="BK5" s="212">
        <v>0</v>
      </c>
      <c r="BL5" s="211">
        <v>0</v>
      </c>
      <c r="BM5" s="211">
        <v>8</v>
      </c>
      <c r="BN5" s="211">
        <v>1</v>
      </c>
      <c r="BO5" s="211"/>
      <c r="BP5" s="211"/>
      <c r="BQ5" s="211"/>
      <c r="BR5" s="211"/>
      <c r="BS5" s="211"/>
      <c r="BT5" s="211"/>
      <c r="BU5" s="211"/>
      <c r="BV5" s="211"/>
      <c r="BW5" s="212"/>
    </row>
    <row r="6" spans="1:75" ht="14.25" customHeight="1" x14ac:dyDescent="0.25">
      <c r="A6" s="213"/>
      <c r="B6" s="213"/>
      <c r="C6" s="210" t="s">
        <v>15</v>
      </c>
      <c r="D6" s="211">
        <v>1</v>
      </c>
      <c r="E6" s="211">
        <v>1</v>
      </c>
      <c r="F6" s="211">
        <v>0</v>
      </c>
      <c r="G6" s="211">
        <v>2</v>
      </c>
      <c r="H6" s="211">
        <v>1</v>
      </c>
      <c r="I6" s="211">
        <v>3</v>
      </c>
      <c r="J6" s="211">
        <v>11</v>
      </c>
      <c r="K6" s="211">
        <v>3</v>
      </c>
      <c r="L6" s="211">
        <v>15</v>
      </c>
      <c r="M6" s="211">
        <v>1</v>
      </c>
      <c r="N6" s="211">
        <v>33</v>
      </c>
      <c r="O6" s="212">
        <v>1</v>
      </c>
      <c r="P6" s="211">
        <v>1</v>
      </c>
      <c r="Q6" s="211">
        <v>0</v>
      </c>
      <c r="R6" s="211">
        <v>2</v>
      </c>
      <c r="S6" s="211">
        <v>6</v>
      </c>
      <c r="T6" s="211">
        <v>4</v>
      </c>
      <c r="U6" s="211">
        <v>2</v>
      </c>
      <c r="V6" s="211">
        <v>3</v>
      </c>
      <c r="W6" s="211">
        <v>10</v>
      </c>
      <c r="X6" s="211">
        <v>3</v>
      </c>
      <c r="Y6" s="211">
        <v>8</v>
      </c>
      <c r="Z6" s="211">
        <v>1</v>
      </c>
      <c r="AA6" s="212">
        <v>1</v>
      </c>
      <c r="AB6" s="211">
        <v>2</v>
      </c>
      <c r="AC6" s="211">
        <v>24</v>
      </c>
      <c r="AD6" s="211">
        <v>6</v>
      </c>
      <c r="AE6" s="211">
        <v>3</v>
      </c>
      <c r="AF6" s="211">
        <v>5</v>
      </c>
      <c r="AG6" s="211">
        <v>1</v>
      </c>
      <c r="AH6" s="211">
        <v>6</v>
      </c>
      <c r="AI6" s="211">
        <v>2</v>
      </c>
      <c r="AJ6" s="211">
        <v>2</v>
      </c>
      <c r="AK6" s="211">
        <v>22</v>
      </c>
      <c r="AL6" s="211">
        <v>12</v>
      </c>
      <c r="AM6" s="212">
        <v>2</v>
      </c>
      <c r="AN6" s="211">
        <v>2</v>
      </c>
      <c r="AO6" s="211">
        <v>3</v>
      </c>
      <c r="AP6" s="211">
        <v>0</v>
      </c>
      <c r="AQ6" s="211">
        <v>0</v>
      </c>
      <c r="AR6" s="211">
        <v>1</v>
      </c>
      <c r="AS6" s="211">
        <v>0</v>
      </c>
      <c r="AT6" s="211">
        <v>8</v>
      </c>
      <c r="AU6" s="211">
        <v>7</v>
      </c>
      <c r="AV6" s="211">
        <v>4</v>
      </c>
      <c r="AW6" s="211">
        <v>0</v>
      </c>
      <c r="AX6" s="211">
        <v>0</v>
      </c>
      <c r="AY6" s="212">
        <v>0</v>
      </c>
      <c r="AZ6" s="211">
        <v>0</v>
      </c>
      <c r="BA6" s="211">
        <v>0</v>
      </c>
      <c r="BB6" s="211">
        <v>0</v>
      </c>
      <c r="BC6" s="211">
        <v>0</v>
      </c>
      <c r="BD6" s="211">
        <v>0</v>
      </c>
      <c r="BE6" s="211">
        <v>1</v>
      </c>
      <c r="BF6" s="211">
        <v>0</v>
      </c>
      <c r="BG6" s="211">
        <v>5</v>
      </c>
      <c r="BH6" s="211">
        <v>0</v>
      </c>
      <c r="BI6" s="211">
        <v>3</v>
      </c>
      <c r="BJ6" s="211">
        <v>1</v>
      </c>
      <c r="BK6" s="212">
        <v>2</v>
      </c>
      <c r="BL6" s="211">
        <v>0</v>
      </c>
      <c r="BM6" s="211">
        <v>0</v>
      </c>
      <c r="BN6" s="211">
        <v>0</v>
      </c>
      <c r="BO6" s="211"/>
      <c r="BP6" s="211"/>
      <c r="BQ6" s="211"/>
      <c r="BR6" s="211"/>
      <c r="BS6" s="211"/>
      <c r="BT6" s="211"/>
      <c r="BU6" s="211"/>
      <c r="BV6" s="211"/>
      <c r="BW6" s="212"/>
    </row>
    <row r="7" spans="1:75" ht="14.25" customHeight="1" x14ac:dyDescent="0.25">
      <c r="A7" s="213"/>
      <c r="B7" s="213"/>
      <c r="C7" s="210" t="s">
        <v>16</v>
      </c>
      <c r="D7" s="211">
        <v>0</v>
      </c>
      <c r="E7" s="211">
        <v>1</v>
      </c>
      <c r="F7" s="211">
        <v>0</v>
      </c>
      <c r="G7" s="211">
        <v>1</v>
      </c>
      <c r="H7" s="211">
        <v>3</v>
      </c>
      <c r="I7" s="211">
        <v>0</v>
      </c>
      <c r="J7" s="211">
        <v>0</v>
      </c>
      <c r="K7" s="211">
        <v>1</v>
      </c>
      <c r="L7" s="211">
        <v>11</v>
      </c>
      <c r="M7" s="211">
        <v>6</v>
      </c>
      <c r="N7" s="211">
        <v>0</v>
      </c>
      <c r="O7" s="212">
        <v>0</v>
      </c>
      <c r="P7" s="211">
        <v>3</v>
      </c>
      <c r="Q7" s="211">
        <v>0</v>
      </c>
      <c r="R7" s="211">
        <v>0</v>
      </c>
      <c r="S7" s="211">
        <v>0</v>
      </c>
      <c r="T7" s="211">
        <v>3</v>
      </c>
      <c r="U7" s="211">
        <v>0</v>
      </c>
      <c r="V7" s="211">
        <v>4</v>
      </c>
      <c r="W7" s="211">
        <v>0</v>
      </c>
      <c r="X7" s="211">
        <v>0</v>
      </c>
      <c r="Y7" s="211">
        <v>4</v>
      </c>
      <c r="Z7" s="211">
        <v>1</v>
      </c>
      <c r="AA7" s="212">
        <v>6</v>
      </c>
      <c r="AB7" s="211">
        <v>3</v>
      </c>
      <c r="AC7" s="211">
        <v>10</v>
      </c>
      <c r="AD7" s="211">
        <v>30</v>
      </c>
      <c r="AE7" s="211">
        <v>0</v>
      </c>
      <c r="AF7" s="211">
        <v>0</v>
      </c>
      <c r="AG7" s="211">
        <v>6</v>
      </c>
      <c r="AH7" s="211">
        <v>3</v>
      </c>
      <c r="AI7" s="211">
        <v>0</v>
      </c>
      <c r="AJ7" s="211">
        <v>7</v>
      </c>
      <c r="AK7" s="211">
        <v>0</v>
      </c>
      <c r="AL7" s="211">
        <v>0</v>
      </c>
      <c r="AM7" s="212">
        <v>0</v>
      </c>
      <c r="AN7" s="211">
        <v>6</v>
      </c>
      <c r="AO7" s="211">
        <v>0</v>
      </c>
      <c r="AP7" s="211">
        <v>0</v>
      </c>
      <c r="AQ7" s="211">
        <v>0</v>
      </c>
      <c r="AR7" s="211">
        <v>0</v>
      </c>
      <c r="AS7" s="211">
        <v>0</v>
      </c>
      <c r="AT7" s="211">
        <v>1</v>
      </c>
      <c r="AU7" s="211">
        <v>2</v>
      </c>
      <c r="AV7" s="211">
        <v>4</v>
      </c>
      <c r="AW7" s="211">
        <v>1</v>
      </c>
      <c r="AX7" s="211">
        <v>0</v>
      </c>
      <c r="AY7" s="212">
        <v>0</v>
      </c>
      <c r="AZ7" s="211">
        <v>0</v>
      </c>
      <c r="BA7" s="211">
        <v>0</v>
      </c>
      <c r="BB7" s="211">
        <v>0</v>
      </c>
      <c r="BC7" s="211">
        <v>0</v>
      </c>
      <c r="BD7" s="211">
        <v>0</v>
      </c>
      <c r="BE7" s="211">
        <v>0</v>
      </c>
      <c r="BF7" s="211">
        <v>0</v>
      </c>
      <c r="BG7" s="211">
        <v>3</v>
      </c>
      <c r="BH7" s="211">
        <v>0</v>
      </c>
      <c r="BI7" s="211">
        <v>0</v>
      </c>
      <c r="BJ7" s="211">
        <v>0</v>
      </c>
      <c r="BK7" s="212">
        <v>0</v>
      </c>
      <c r="BL7" s="211">
        <v>0</v>
      </c>
      <c r="BM7" s="211">
        <v>0</v>
      </c>
      <c r="BN7" s="211">
        <v>0</v>
      </c>
      <c r="BO7" s="211"/>
      <c r="BP7" s="211"/>
      <c r="BQ7" s="211"/>
      <c r="BR7" s="211"/>
      <c r="BS7" s="211"/>
      <c r="BT7" s="211"/>
      <c r="BU7" s="211"/>
      <c r="BV7" s="211"/>
      <c r="BW7" s="212"/>
    </row>
    <row r="8" spans="1:75" ht="14.25" customHeight="1" x14ac:dyDescent="0.25">
      <c r="A8" s="213"/>
      <c r="B8" s="213"/>
      <c r="C8" s="210" t="s">
        <v>17</v>
      </c>
      <c r="D8" s="211">
        <v>0</v>
      </c>
      <c r="E8" s="211">
        <v>0</v>
      </c>
      <c r="F8" s="211">
        <v>0</v>
      </c>
      <c r="G8" s="211">
        <v>0</v>
      </c>
      <c r="H8" s="211">
        <v>0</v>
      </c>
      <c r="I8" s="211">
        <v>0</v>
      </c>
      <c r="J8" s="211">
        <v>0</v>
      </c>
      <c r="K8" s="211">
        <v>0</v>
      </c>
      <c r="L8" s="211">
        <v>0</v>
      </c>
      <c r="M8" s="211">
        <v>0</v>
      </c>
      <c r="N8" s="211">
        <v>0</v>
      </c>
      <c r="O8" s="212">
        <v>0</v>
      </c>
      <c r="P8" s="211">
        <v>0</v>
      </c>
      <c r="Q8" s="211">
        <v>0</v>
      </c>
      <c r="R8" s="211">
        <v>0</v>
      </c>
      <c r="S8" s="211">
        <v>0</v>
      </c>
      <c r="T8" s="211">
        <v>0</v>
      </c>
      <c r="U8" s="211">
        <v>0</v>
      </c>
      <c r="V8" s="211">
        <v>0</v>
      </c>
      <c r="W8" s="211">
        <v>0</v>
      </c>
      <c r="X8" s="211">
        <v>0</v>
      </c>
      <c r="Y8" s="211">
        <v>0</v>
      </c>
      <c r="Z8" s="211">
        <v>0</v>
      </c>
      <c r="AA8" s="212">
        <v>0</v>
      </c>
      <c r="AB8" s="211">
        <v>0</v>
      </c>
      <c r="AC8" s="211">
        <v>0</v>
      </c>
      <c r="AD8" s="211">
        <v>0</v>
      </c>
      <c r="AE8" s="211">
        <v>0</v>
      </c>
      <c r="AF8" s="211">
        <v>0</v>
      </c>
      <c r="AG8" s="211">
        <v>0</v>
      </c>
      <c r="AH8" s="211">
        <v>0</v>
      </c>
      <c r="AI8" s="211">
        <v>0</v>
      </c>
      <c r="AJ8" s="211">
        <v>0</v>
      </c>
      <c r="AK8" s="211">
        <v>0</v>
      </c>
      <c r="AL8" s="211">
        <v>0</v>
      </c>
      <c r="AM8" s="212">
        <v>1</v>
      </c>
      <c r="AN8" s="211">
        <v>0</v>
      </c>
      <c r="AO8" s="211">
        <v>0</v>
      </c>
      <c r="AP8" s="211">
        <v>0</v>
      </c>
      <c r="AQ8" s="211">
        <v>0</v>
      </c>
      <c r="AR8" s="211">
        <v>0</v>
      </c>
      <c r="AS8" s="211">
        <v>0</v>
      </c>
      <c r="AT8" s="211">
        <v>0</v>
      </c>
      <c r="AU8" s="211">
        <v>0</v>
      </c>
      <c r="AV8" s="211">
        <v>0</v>
      </c>
      <c r="AW8" s="211">
        <v>0</v>
      </c>
      <c r="AX8" s="211">
        <v>0</v>
      </c>
      <c r="AY8" s="212">
        <v>0</v>
      </c>
      <c r="AZ8" s="211">
        <v>0</v>
      </c>
      <c r="BA8" s="211">
        <v>0</v>
      </c>
      <c r="BB8" s="211">
        <v>0</v>
      </c>
      <c r="BC8" s="211">
        <v>0</v>
      </c>
      <c r="BD8" s="211">
        <v>0</v>
      </c>
      <c r="BE8" s="211">
        <v>0</v>
      </c>
      <c r="BF8" s="211">
        <v>0</v>
      </c>
      <c r="BG8" s="211">
        <v>0</v>
      </c>
      <c r="BH8" s="211">
        <v>0</v>
      </c>
      <c r="BI8" s="211">
        <v>0</v>
      </c>
      <c r="BJ8" s="211">
        <v>0</v>
      </c>
      <c r="BK8" s="212">
        <v>0</v>
      </c>
      <c r="BL8" s="211">
        <v>0</v>
      </c>
      <c r="BM8" s="211">
        <v>0</v>
      </c>
      <c r="BN8" s="211">
        <v>0</v>
      </c>
      <c r="BO8" s="211"/>
      <c r="BP8" s="211"/>
      <c r="BQ8" s="211"/>
      <c r="BR8" s="211"/>
      <c r="BS8" s="211"/>
      <c r="BT8" s="211"/>
      <c r="BU8" s="211"/>
      <c r="BV8" s="211"/>
      <c r="BW8" s="212"/>
    </row>
    <row r="9" spans="1:75" ht="22.5" customHeight="1" x14ac:dyDescent="0.25">
      <c r="A9" s="213"/>
      <c r="B9" s="213"/>
      <c r="C9" s="214" t="s">
        <v>158</v>
      </c>
      <c r="D9" s="211">
        <v>0</v>
      </c>
      <c r="E9" s="211">
        <v>0</v>
      </c>
      <c r="F9" s="211">
        <v>0</v>
      </c>
      <c r="G9" s="211">
        <v>0</v>
      </c>
      <c r="H9" s="211">
        <v>0</v>
      </c>
      <c r="I9" s="211">
        <v>0</v>
      </c>
      <c r="J9" s="211">
        <v>0</v>
      </c>
      <c r="K9" s="211">
        <v>0</v>
      </c>
      <c r="L9" s="211">
        <v>0</v>
      </c>
      <c r="M9" s="211">
        <v>0</v>
      </c>
      <c r="N9" s="211">
        <v>0</v>
      </c>
      <c r="O9" s="212">
        <v>0</v>
      </c>
      <c r="P9" s="211">
        <v>0</v>
      </c>
      <c r="Q9" s="211">
        <v>0</v>
      </c>
      <c r="R9" s="211">
        <v>0</v>
      </c>
      <c r="S9" s="211">
        <v>0</v>
      </c>
      <c r="T9" s="211">
        <v>0</v>
      </c>
      <c r="U9" s="211">
        <v>0</v>
      </c>
      <c r="V9" s="211">
        <v>0</v>
      </c>
      <c r="W9" s="211">
        <v>0</v>
      </c>
      <c r="X9" s="211">
        <v>0</v>
      </c>
      <c r="Y9" s="211">
        <v>0</v>
      </c>
      <c r="Z9" s="211">
        <v>0</v>
      </c>
      <c r="AA9" s="212">
        <v>0</v>
      </c>
      <c r="AB9" s="211">
        <v>0</v>
      </c>
      <c r="AC9" s="211">
        <v>0</v>
      </c>
      <c r="AD9" s="211">
        <v>0</v>
      </c>
      <c r="AE9" s="211">
        <v>0</v>
      </c>
      <c r="AF9" s="211">
        <v>0</v>
      </c>
      <c r="AG9" s="211">
        <v>0</v>
      </c>
      <c r="AH9" s="211">
        <v>0</v>
      </c>
      <c r="AI9" s="211">
        <v>0</v>
      </c>
      <c r="AJ9" s="211">
        <v>0</v>
      </c>
      <c r="AK9" s="211">
        <v>0</v>
      </c>
      <c r="AL9" s="211">
        <v>0</v>
      </c>
      <c r="AM9" s="212">
        <v>0</v>
      </c>
      <c r="AN9" s="211">
        <v>0</v>
      </c>
      <c r="AO9" s="211">
        <v>0</v>
      </c>
      <c r="AP9" s="211">
        <v>0</v>
      </c>
      <c r="AQ9" s="211">
        <v>0</v>
      </c>
      <c r="AR9" s="211">
        <v>0</v>
      </c>
      <c r="AS9" s="211">
        <v>0</v>
      </c>
      <c r="AT9" s="211">
        <v>0</v>
      </c>
      <c r="AU9" s="211">
        <v>0</v>
      </c>
      <c r="AV9" s="211">
        <v>0</v>
      </c>
      <c r="AW9" s="211">
        <v>0</v>
      </c>
      <c r="AX9" s="211">
        <v>0</v>
      </c>
      <c r="AY9" s="212">
        <v>0</v>
      </c>
      <c r="AZ9" s="211">
        <v>0</v>
      </c>
      <c r="BA9" s="211">
        <v>0</v>
      </c>
      <c r="BB9" s="211">
        <v>0</v>
      </c>
      <c r="BC9" s="211">
        <v>0</v>
      </c>
      <c r="BD9" s="211">
        <v>0</v>
      </c>
      <c r="BE9" s="211">
        <v>0</v>
      </c>
      <c r="BF9" s="211">
        <v>0</v>
      </c>
      <c r="BG9" s="211">
        <v>0</v>
      </c>
      <c r="BH9" s="211">
        <v>0</v>
      </c>
      <c r="BI9" s="211">
        <v>0</v>
      </c>
      <c r="BJ9" s="211">
        <v>0</v>
      </c>
      <c r="BK9" s="212">
        <v>0</v>
      </c>
      <c r="BL9" s="211">
        <v>0</v>
      </c>
      <c r="BM9" s="211">
        <v>0</v>
      </c>
      <c r="BN9" s="211">
        <v>2</v>
      </c>
      <c r="BO9" s="211"/>
      <c r="BP9" s="211"/>
      <c r="BQ9" s="211"/>
      <c r="BR9" s="211"/>
      <c r="BS9" s="211"/>
      <c r="BT9" s="211"/>
      <c r="BU9" s="211"/>
      <c r="BV9" s="211"/>
      <c r="BW9" s="212"/>
    </row>
    <row r="10" spans="1:75" ht="15.75" customHeight="1" x14ac:dyDescent="0.25">
      <c r="A10" s="215"/>
      <c r="B10" s="215"/>
      <c r="C10" s="216" t="s">
        <v>159</v>
      </c>
      <c r="D10" s="217">
        <f t="shared" ref="D10:BJ10" si="0">SUM(D4:D9)</f>
        <v>34</v>
      </c>
      <c r="E10" s="217">
        <f t="shared" si="0"/>
        <v>7</v>
      </c>
      <c r="F10" s="217">
        <f t="shared" si="0"/>
        <v>0</v>
      </c>
      <c r="G10" s="217">
        <f t="shared" si="0"/>
        <v>30</v>
      </c>
      <c r="H10" s="217">
        <f t="shared" si="0"/>
        <v>12</v>
      </c>
      <c r="I10" s="217">
        <f t="shared" si="0"/>
        <v>29</v>
      </c>
      <c r="J10" s="217">
        <f t="shared" si="0"/>
        <v>54</v>
      </c>
      <c r="K10" s="217">
        <f t="shared" si="0"/>
        <v>40</v>
      </c>
      <c r="L10" s="217">
        <f t="shared" si="0"/>
        <v>50</v>
      </c>
      <c r="M10" s="217">
        <f t="shared" si="0"/>
        <v>48</v>
      </c>
      <c r="N10" s="217">
        <f t="shared" si="0"/>
        <v>52</v>
      </c>
      <c r="O10" s="217">
        <f t="shared" si="0"/>
        <v>16</v>
      </c>
      <c r="P10" s="217">
        <f t="shared" si="0"/>
        <v>13</v>
      </c>
      <c r="Q10" s="217">
        <f t="shared" si="0"/>
        <v>27</v>
      </c>
      <c r="R10" s="217">
        <f t="shared" si="0"/>
        <v>50</v>
      </c>
      <c r="S10" s="217">
        <f t="shared" si="0"/>
        <v>46</v>
      </c>
      <c r="T10" s="217">
        <f t="shared" si="0"/>
        <v>35</v>
      </c>
      <c r="U10" s="217">
        <f t="shared" si="0"/>
        <v>34</v>
      </c>
      <c r="V10" s="217">
        <f t="shared" si="0"/>
        <v>55</v>
      </c>
      <c r="W10" s="217">
        <f t="shared" si="0"/>
        <v>33</v>
      </c>
      <c r="X10" s="217">
        <f t="shared" si="0"/>
        <v>32</v>
      </c>
      <c r="Y10" s="217">
        <f t="shared" si="0"/>
        <v>51</v>
      </c>
      <c r="Z10" s="217">
        <f t="shared" si="0"/>
        <v>26</v>
      </c>
      <c r="AA10" s="217">
        <f t="shared" si="0"/>
        <v>31</v>
      </c>
      <c r="AB10" s="217">
        <f t="shared" si="0"/>
        <v>21</v>
      </c>
      <c r="AC10" s="217">
        <f t="shared" si="0"/>
        <v>56</v>
      </c>
      <c r="AD10" s="217">
        <f t="shared" si="0"/>
        <v>48</v>
      </c>
      <c r="AE10" s="217">
        <f t="shared" si="0"/>
        <v>26</v>
      </c>
      <c r="AF10" s="217">
        <f t="shared" si="0"/>
        <v>46</v>
      </c>
      <c r="AG10" s="217">
        <f t="shared" si="0"/>
        <v>47</v>
      </c>
      <c r="AH10" s="217">
        <f t="shared" si="0"/>
        <v>52</v>
      </c>
      <c r="AI10" s="217">
        <f t="shared" si="0"/>
        <v>4</v>
      </c>
      <c r="AJ10" s="217">
        <f t="shared" si="0"/>
        <v>59</v>
      </c>
      <c r="AK10" s="217">
        <f t="shared" si="0"/>
        <v>47</v>
      </c>
      <c r="AL10" s="217">
        <f t="shared" si="0"/>
        <v>49</v>
      </c>
      <c r="AM10" s="217">
        <f t="shared" si="0"/>
        <v>35</v>
      </c>
      <c r="AN10" s="217">
        <v>24</v>
      </c>
      <c r="AO10" s="217">
        <v>22</v>
      </c>
      <c r="AP10" s="217">
        <v>20</v>
      </c>
      <c r="AQ10" s="217">
        <v>25</v>
      </c>
      <c r="AR10" s="217">
        <v>45</v>
      </c>
      <c r="AS10" s="217">
        <v>40</v>
      </c>
      <c r="AT10" s="217">
        <v>42</v>
      </c>
      <c r="AU10" s="217">
        <v>33</v>
      </c>
      <c r="AV10" s="217">
        <v>30</v>
      </c>
      <c r="AW10" s="217">
        <v>41</v>
      </c>
      <c r="AX10" s="217">
        <v>13</v>
      </c>
      <c r="AY10" s="217">
        <v>5</v>
      </c>
      <c r="AZ10" s="217">
        <f t="shared" si="0"/>
        <v>10</v>
      </c>
      <c r="BA10" s="217">
        <f t="shared" si="0"/>
        <v>22</v>
      </c>
      <c r="BB10" s="217">
        <f t="shared" si="0"/>
        <v>30</v>
      </c>
      <c r="BC10" s="217">
        <f t="shared" si="0"/>
        <v>0</v>
      </c>
      <c r="BD10" s="217">
        <f t="shared" si="0"/>
        <v>37</v>
      </c>
      <c r="BE10" s="217">
        <f t="shared" si="0"/>
        <v>56</v>
      </c>
      <c r="BF10" s="217">
        <f t="shared" si="0"/>
        <v>54</v>
      </c>
      <c r="BG10" s="217">
        <f t="shared" si="0"/>
        <v>41</v>
      </c>
      <c r="BH10" s="217">
        <f t="shared" si="0"/>
        <v>24</v>
      </c>
      <c r="BI10" s="217">
        <f t="shared" si="0"/>
        <v>10</v>
      </c>
      <c r="BJ10" s="217">
        <f t="shared" si="0"/>
        <v>32</v>
      </c>
      <c r="BK10" s="217">
        <f t="shared" ref="BK10:BW10" si="1">SUM(BK4:BK9)</f>
        <v>35</v>
      </c>
      <c r="BL10" s="217">
        <f t="shared" si="1"/>
        <v>24</v>
      </c>
      <c r="BM10" s="217">
        <f t="shared" si="1"/>
        <v>46</v>
      </c>
      <c r="BN10" s="217">
        <f t="shared" si="1"/>
        <v>36</v>
      </c>
      <c r="BO10" s="217">
        <f t="shared" si="1"/>
        <v>0</v>
      </c>
      <c r="BP10" s="217">
        <f t="shared" si="1"/>
        <v>0</v>
      </c>
      <c r="BQ10" s="217">
        <f t="shared" si="1"/>
        <v>0</v>
      </c>
      <c r="BR10" s="217">
        <f t="shared" si="1"/>
        <v>0</v>
      </c>
      <c r="BS10" s="217">
        <f t="shared" si="1"/>
        <v>0</v>
      </c>
      <c r="BT10" s="217">
        <f t="shared" si="1"/>
        <v>0</v>
      </c>
      <c r="BU10" s="217">
        <f t="shared" si="1"/>
        <v>0</v>
      </c>
      <c r="BV10" s="217">
        <f t="shared" si="1"/>
        <v>0</v>
      </c>
      <c r="BW10" s="217">
        <f t="shared" si="1"/>
        <v>0</v>
      </c>
    </row>
    <row r="11" spans="1:75" ht="15.75" customHeight="1" x14ac:dyDescent="0.25">
      <c r="A11" s="209">
        <v>2</v>
      </c>
      <c r="B11" s="209" t="s">
        <v>160</v>
      </c>
      <c r="C11" s="210" t="s">
        <v>157</v>
      </c>
      <c r="D11" s="218">
        <v>22</v>
      </c>
      <c r="E11" s="219">
        <v>1</v>
      </c>
      <c r="F11" s="219">
        <v>5</v>
      </c>
      <c r="G11" s="219">
        <v>57</v>
      </c>
      <c r="H11" s="219">
        <v>50</v>
      </c>
      <c r="I11" s="219">
        <v>62</v>
      </c>
      <c r="J11" s="219">
        <v>2</v>
      </c>
      <c r="K11" s="219">
        <v>24</v>
      </c>
      <c r="L11" s="219">
        <v>44</v>
      </c>
      <c r="M11" s="219">
        <v>55</v>
      </c>
      <c r="N11" s="219">
        <v>24</v>
      </c>
      <c r="O11" s="212">
        <v>30</v>
      </c>
      <c r="P11" s="220">
        <v>13</v>
      </c>
      <c r="Q11" s="219">
        <v>60</v>
      </c>
      <c r="R11" s="219">
        <v>13</v>
      </c>
      <c r="S11" s="219">
        <v>43</v>
      </c>
      <c r="T11" s="219">
        <v>50</v>
      </c>
      <c r="U11" s="219">
        <v>52</v>
      </c>
      <c r="V11" s="219">
        <v>4</v>
      </c>
      <c r="W11" s="211">
        <v>21</v>
      </c>
      <c r="X11" s="219">
        <v>2</v>
      </c>
      <c r="Y11" s="219">
        <v>23</v>
      </c>
      <c r="Z11" s="219">
        <v>44</v>
      </c>
      <c r="AA11" s="212">
        <v>53</v>
      </c>
      <c r="AB11" s="220">
        <v>31</v>
      </c>
      <c r="AC11" s="219">
        <v>14</v>
      </c>
      <c r="AD11" s="219">
        <v>20</v>
      </c>
      <c r="AE11" s="219">
        <v>13</v>
      </c>
      <c r="AF11" s="219">
        <v>8</v>
      </c>
      <c r="AG11" s="219">
        <v>29</v>
      </c>
      <c r="AH11" s="219">
        <v>7</v>
      </c>
      <c r="AI11" s="211">
        <v>5</v>
      </c>
      <c r="AJ11" s="219">
        <v>50</v>
      </c>
      <c r="AK11" s="219">
        <v>25</v>
      </c>
      <c r="AL11" s="219">
        <v>53</v>
      </c>
      <c r="AM11" s="212">
        <v>45</v>
      </c>
      <c r="AN11" s="220">
        <v>20</v>
      </c>
      <c r="AO11" s="219">
        <v>27</v>
      </c>
      <c r="AP11" s="219">
        <v>47</v>
      </c>
      <c r="AQ11" s="219">
        <v>57</v>
      </c>
      <c r="AR11" s="219">
        <v>43</v>
      </c>
      <c r="AS11" s="219">
        <v>46</v>
      </c>
      <c r="AT11" s="219">
        <v>65</v>
      </c>
      <c r="AU11" s="211">
        <v>32</v>
      </c>
      <c r="AV11" s="219">
        <v>46</v>
      </c>
      <c r="AW11" s="219">
        <v>24</v>
      </c>
      <c r="AX11" s="219">
        <v>22</v>
      </c>
      <c r="AY11" s="212">
        <v>5</v>
      </c>
      <c r="AZ11" s="220">
        <v>34</v>
      </c>
      <c r="BA11" s="219">
        <v>15</v>
      </c>
      <c r="BB11" s="219">
        <v>69</v>
      </c>
      <c r="BC11" s="219">
        <v>26</v>
      </c>
      <c r="BD11" s="219">
        <v>43</v>
      </c>
      <c r="BE11" s="211">
        <v>60</v>
      </c>
      <c r="BF11" s="219">
        <v>43</v>
      </c>
      <c r="BG11" s="211">
        <v>20</v>
      </c>
      <c r="BH11" s="219">
        <v>54</v>
      </c>
      <c r="BI11" s="219">
        <v>50</v>
      </c>
      <c r="BJ11" s="219">
        <v>18</v>
      </c>
      <c r="BK11" s="212">
        <v>18</v>
      </c>
      <c r="BL11" s="220">
        <v>11</v>
      </c>
      <c r="BM11" s="219">
        <v>38</v>
      </c>
      <c r="BN11" s="219">
        <v>71</v>
      </c>
      <c r="BO11" s="219"/>
      <c r="BP11" s="219"/>
      <c r="BQ11" s="211"/>
      <c r="BR11" s="219"/>
      <c r="BS11" s="211"/>
      <c r="BT11" s="219"/>
      <c r="BU11" s="219"/>
      <c r="BV11" s="219"/>
      <c r="BW11" s="212"/>
    </row>
    <row r="12" spans="1:75" ht="14.25" customHeight="1" x14ac:dyDescent="0.25">
      <c r="A12" s="213"/>
      <c r="B12" s="213"/>
      <c r="C12" s="210" t="s">
        <v>14</v>
      </c>
      <c r="D12" s="221">
        <v>12</v>
      </c>
      <c r="E12" s="211">
        <v>2</v>
      </c>
      <c r="F12" s="211">
        <v>18</v>
      </c>
      <c r="G12" s="211">
        <v>9</v>
      </c>
      <c r="H12" s="211">
        <v>12</v>
      </c>
      <c r="I12" s="211">
        <v>21</v>
      </c>
      <c r="J12" s="211">
        <v>31</v>
      </c>
      <c r="K12" s="211">
        <v>27</v>
      </c>
      <c r="L12" s="211">
        <v>11</v>
      </c>
      <c r="M12" s="211">
        <v>20</v>
      </c>
      <c r="N12" s="211">
        <v>13</v>
      </c>
      <c r="O12" s="212">
        <v>2</v>
      </c>
      <c r="P12" s="219">
        <v>2</v>
      </c>
      <c r="Q12" s="211">
        <v>13</v>
      </c>
      <c r="R12" s="211">
        <v>31</v>
      </c>
      <c r="S12" s="211">
        <v>42</v>
      </c>
      <c r="T12" s="211">
        <v>10</v>
      </c>
      <c r="U12" s="211">
        <v>11</v>
      </c>
      <c r="V12" s="211">
        <v>32</v>
      </c>
      <c r="W12" s="211">
        <v>20</v>
      </c>
      <c r="X12" s="211">
        <v>16</v>
      </c>
      <c r="Y12" s="211">
        <v>19</v>
      </c>
      <c r="Z12" s="211">
        <v>21</v>
      </c>
      <c r="AA12" s="212">
        <v>11</v>
      </c>
      <c r="AB12" s="219">
        <v>37</v>
      </c>
      <c r="AC12" s="211">
        <v>10</v>
      </c>
      <c r="AD12" s="211">
        <v>34</v>
      </c>
      <c r="AE12" s="211">
        <v>49</v>
      </c>
      <c r="AF12" s="211">
        <v>22</v>
      </c>
      <c r="AG12" s="211">
        <v>50</v>
      </c>
      <c r="AH12" s="211">
        <v>3</v>
      </c>
      <c r="AI12" s="211">
        <v>2</v>
      </c>
      <c r="AJ12" s="211">
        <v>17</v>
      </c>
      <c r="AK12" s="211">
        <v>35</v>
      </c>
      <c r="AL12" s="211">
        <v>11</v>
      </c>
      <c r="AM12" s="212">
        <v>0</v>
      </c>
      <c r="AN12" s="219">
        <v>6</v>
      </c>
      <c r="AO12" s="211">
        <v>5</v>
      </c>
      <c r="AP12" s="211">
        <v>0</v>
      </c>
      <c r="AQ12" s="211">
        <v>0</v>
      </c>
      <c r="AR12" s="211">
        <v>0</v>
      </c>
      <c r="AS12" s="211">
        <v>0</v>
      </c>
      <c r="AT12" s="211">
        <v>1</v>
      </c>
      <c r="AU12" s="211">
        <v>8</v>
      </c>
      <c r="AV12" s="211">
        <v>18</v>
      </c>
      <c r="AW12" s="211">
        <v>26</v>
      </c>
      <c r="AX12" s="211">
        <v>0</v>
      </c>
      <c r="AY12" s="212">
        <v>0</v>
      </c>
      <c r="AZ12" s="219">
        <v>0</v>
      </c>
      <c r="BA12" s="211">
        <v>29</v>
      </c>
      <c r="BB12" s="211">
        <v>0</v>
      </c>
      <c r="BC12" s="211">
        <v>2</v>
      </c>
      <c r="BD12" s="211">
        <v>16</v>
      </c>
      <c r="BE12" s="211">
        <v>0</v>
      </c>
      <c r="BF12" s="211">
        <v>8</v>
      </c>
      <c r="BG12" s="211">
        <v>4</v>
      </c>
      <c r="BH12" s="211">
        <v>17</v>
      </c>
      <c r="BI12" s="211">
        <v>21</v>
      </c>
      <c r="BJ12" s="211">
        <v>4</v>
      </c>
      <c r="BK12" s="212">
        <v>19</v>
      </c>
      <c r="BL12" s="219">
        <v>3</v>
      </c>
      <c r="BM12" s="211">
        <v>4</v>
      </c>
      <c r="BN12" s="211">
        <v>11</v>
      </c>
      <c r="BO12" s="211"/>
      <c r="BP12" s="211"/>
      <c r="BQ12" s="211"/>
      <c r="BR12" s="211"/>
      <c r="BS12" s="211"/>
      <c r="BT12" s="211"/>
      <c r="BU12" s="211"/>
      <c r="BV12" s="211"/>
      <c r="BW12" s="212"/>
    </row>
    <row r="13" spans="1:75" ht="15.75" customHeight="1" x14ac:dyDescent="0.25">
      <c r="A13" s="213"/>
      <c r="B13" s="213"/>
      <c r="C13" s="210" t="s">
        <v>15</v>
      </c>
      <c r="D13" s="222">
        <v>0</v>
      </c>
      <c r="E13" s="211">
        <v>1</v>
      </c>
      <c r="F13" s="211">
        <v>23</v>
      </c>
      <c r="G13" s="211">
        <v>0</v>
      </c>
      <c r="H13" s="211">
        <v>0</v>
      </c>
      <c r="I13" s="211">
        <v>4</v>
      </c>
      <c r="J13" s="211">
        <v>20</v>
      </c>
      <c r="K13" s="211">
        <v>3</v>
      </c>
      <c r="L13" s="211">
        <v>1</v>
      </c>
      <c r="M13" s="211">
        <v>6</v>
      </c>
      <c r="N13" s="211">
        <v>27</v>
      </c>
      <c r="O13" s="212">
        <v>1</v>
      </c>
      <c r="P13" s="223">
        <v>2</v>
      </c>
      <c r="Q13" s="211">
        <v>1</v>
      </c>
      <c r="R13" s="211">
        <v>37</v>
      </c>
      <c r="S13" s="211">
        <v>5</v>
      </c>
      <c r="T13" s="211">
        <v>1</v>
      </c>
      <c r="U13" s="211">
        <v>3</v>
      </c>
      <c r="V13" s="211">
        <v>14</v>
      </c>
      <c r="W13" s="211">
        <v>18</v>
      </c>
      <c r="X13" s="211">
        <v>31</v>
      </c>
      <c r="Y13" s="211">
        <v>22</v>
      </c>
      <c r="Z13" s="211">
        <v>37</v>
      </c>
      <c r="AA13" s="212">
        <v>13</v>
      </c>
      <c r="AB13" s="223">
        <v>16</v>
      </c>
      <c r="AC13" s="211">
        <v>40</v>
      </c>
      <c r="AD13" s="211">
        <v>24</v>
      </c>
      <c r="AE13" s="211">
        <v>2</v>
      </c>
      <c r="AF13" s="211">
        <v>17</v>
      </c>
      <c r="AG13" s="211">
        <v>1</v>
      </c>
      <c r="AH13" s="211">
        <v>1</v>
      </c>
      <c r="AI13" s="211">
        <v>1</v>
      </c>
      <c r="AJ13" s="211">
        <v>7</v>
      </c>
      <c r="AK13" s="211">
        <v>9</v>
      </c>
      <c r="AL13" s="211">
        <v>4</v>
      </c>
      <c r="AM13" s="212">
        <v>0</v>
      </c>
      <c r="AN13" s="223">
        <v>3</v>
      </c>
      <c r="AO13" s="211">
        <v>1</v>
      </c>
      <c r="AP13" s="211">
        <v>0</v>
      </c>
      <c r="AQ13" s="211">
        <v>0</v>
      </c>
      <c r="AR13" s="211">
        <v>0</v>
      </c>
      <c r="AS13" s="211">
        <v>0</v>
      </c>
      <c r="AT13" s="211">
        <v>1</v>
      </c>
      <c r="AU13" s="211">
        <v>33</v>
      </c>
      <c r="AV13" s="211">
        <v>2</v>
      </c>
      <c r="AW13" s="211">
        <v>1</v>
      </c>
      <c r="AX13" s="211">
        <v>0</v>
      </c>
      <c r="AY13" s="212">
        <v>0</v>
      </c>
      <c r="AZ13" s="223">
        <v>0</v>
      </c>
      <c r="BA13" s="211">
        <v>3</v>
      </c>
      <c r="BB13" s="211">
        <v>0</v>
      </c>
      <c r="BC13" s="211">
        <v>0</v>
      </c>
      <c r="BD13" s="211">
        <v>0</v>
      </c>
      <c r="BE13" s="211">
        <v>0</v>
      </c>
      <c r="BF13" s="211">
        <v>2</v>
      </c>
      <c r="BG13" s="211">
        <v>3</v>
      </c>
      <c r="BH13" s="211">
        <v>0</v>
      </c>
      <c r="BI13" s="211">
        <v>6</v>
      </c>
      <c r="BJ13" s="211">
        <v>0</v>
      </c>
      <c r="BK13" s="212">
        <v>0</v>
      </c>
      <c r="BL13" s="223">
        <v>1</v>
      </c>
      <c r="BM13" s="211">
        <v>2</v>
      </c>
      <c r="BN13" s="211">
        <v>1</v>
      </c>
      <c r="BO13" s="211"/>
      <c r="BP13" s="211"/>
      <c r="BQ13" s="211"/>
      <c r="BR13" s="211"/>
      <c r="BS13" s="211"/>
      <c r="BT13" s="211"/>
      <c r="BU13" s="211"/>
      <c r="BV13" s="211"/>
      <c r="BW13" s="212"/>
    </row>
    <row r="14" spans="1:75" ht="14.25" customHeight="1" x14ac:dyDescent="0.25">
      <c r="A14" s="213"/>
      <c r="B14" s="213"/>
      <c r="C14" s="210" t="s">
        <v>16</v>
      </c>
      <c r="D14" s="222">
        <v>0</v>
      </c>
      <c r="E14" s="211">
        <v>2</v>
      </c>
      <c r="F14" s="211">
        <v>24</v>
      </c>
      <c r="G14" s="211">
        <v>0</v>
      </c>
      <c r="H14" s="211">
        <v>0</v>
      </c>
      <c r="I14" s="211">
        <v>0</v>
      </c>
      <c r="J14" s="211">
        <v>1</v>
      </c>
      <c r="K14" s="211">
        <v>0</v>
      </c>
      <c r="L14" s="211">
        <v>0</v>
      </c>
      <c r="M14" s="211">
        <v>3</v>
      </c>
      <c r="N14" s="211">
        <v>1</v>
      </c>
      <c r="O14" s="212">
        <v>0</v>
      </c>
      <c r="P14" s="211">
        <v>5</v>
      </c>
      <c r="Q14" s="211">
        <v>2</v>
      </c>
      <c r="R14" s="211">
        <v>5</v>
      </c>
      <c r="S14" s="211">
        <v>7</v>
      </c>
      <c r="T14" s="211">
        <v>4</v>
      </c>
      <c r="U14" s="211">
        <v>1</v>
      </c>
      <c r="V14" s="211">
        <v>0</v>
      </c>
      <c r="W14" s="211">
        <v>0</v>
      </c>
      <c r="X14" s="211">
        <v>0</v>
      </c>
      <c r="Y14" s="211">
        <v>5</v>
      </c>
      <c r="Z14" s="211">
        <v>3</v>
      </c>
      <c r="AA14" s="212">
        <v>1</v>
      </c>
      <c r="AB14" s="211">
        <v>11</v>
      </c>
      <c r="AC14" s="211">
        <v>36</v>
      </c>
      <c r="AD14" s="211">
        <v>16</v>
      </c>
      <c r="AE14" s="211">
        <v>4</v>
      </c>
      <c r="AF14" s="211">
        <v>0</v>
      </c>
      <c r="AG14" s="211">
        <v>6</v>
      </c>
      <c r="AH14" s="211">
        <v>37</v>
      </c>
      <c r="AI14" s="211">
        <v>23</v>
      </c>
      <c r="AJ14" s="211">
        <v>5</v>
      </c>
      <c r="AK14" s="211">
        <v>0</v>
      </c>
      <c r="AL14" s="211">
        <v>0</v>
      </c>
      <c r="AM14" s="212">
        <v>1</v>
      </c>
      <c r="AN14" s="223">
        <v>3</v>
      </c>
      <c r="AO14" s="211">
        <v>0</v>
      </c>
      <c r="AP14" s="211">
        <v>0</v>
      </c>
      <c r="AQ14" s="211">
        <v>0</v>
      </c>
      <c r="AR14" s="211">
        <v>0</v>
      </c>
      <c r="AS14" s="211">
        <v>0</v>
      </c>
      <c r="AT14" s="211">
        <v>0</v>
      </c>
      <c r="AU14" s="211">
        <v>0</v>
      </c>
      <c r="AV14" s="211">
        <v>0</v>
      </c>
      <c r="AW14" s="211">
        <v>1</v>
      </c>
      <c r="AX14" s="211">
        <v>0</v>
      </c>
      <c r="AY14" s="212">
        <v>0</v>
      </c>
      <c r="AZ14" s="223">
        <v>0</v>
      </c>
      <c r="BA14" s="211">
        <v>0</v>
      </c>
      <c r="BB14" s="211">
        <v>0</v>
      </c>
      <c r="BC14" s="211">
        <v>0</v>
      </c>
      <c r="BD14" s="211">
        <v>0</v>
      </c>
      <c r="BE14" s="211">
        <v>0</v>
      </c>
      <c r="BF14" s="211">
        <v>0</v>
      </c>
      <c r="BG14" s="211">
        <v>1</v>
      </c>
      <c r="BH14" s="211">
        <v>0</v>
      </c>
      <c r="BI14" s="211">
        <v>0</v>
      </c>
      <c r="BJ14" s="211">
        <v>0</v>
      </c>
      <c r="BK14" s="212">
        <v>0</v>
      </c>
      <c r="BL14" s="223">
        <v>0</v>
      </c>
      <c r="BM14" s="211">
        <v>5</v>
      </c>
      <c r="BN14" s="211">
        <v>1</v>
      </c>
      <c r="BO14" s="211"/>
      <c r="BP14" s="211"/>
      <c r="BQ14" s="211"/>
      <c r="BR14" s="211"/>
      <c r="BS14" s="211"/>
      <c r="BT14" s="211"/>
      <c r="BU14" s="211"/>
      <c r="BV14" s="211"/>
      <c r="BW14" s="212"/>
    </row>
    <row r="15" spans="1:75" ht="15" customHeight="1" x14ac:dyDescent="0.25">
      <c r="A15" s="213"/>
      <c r="B15" s="213"/>
      <c r="C15" s="210" t="s">
        <v>17</v>
      </c>
      <c r="D15" s="211">
        <v>0</v>
      </c>
      <c r="E15" s="211">
        <v>0</v>
      </c>
      <c r="F15" s="211">
        <v>0</v>
      </c>
      <c r="G15" s="211">
        <v>0</v>
      </c>
      <c r="H15" s="211">
        <v>0</v>
      </c>
      <c r="I15" s="211">
        <v>0</v>
      </c>
      <c r="J15" s="211">
        <v>0</v>
      </c>
      <c r="K15" s="211">
        <v>0</v>
      </c>
      <c r="L15" s="211">
        <v>0</v>
      </c>
      <c r="M15" s="211">
        <v>0</v>
      </c>
      <c r="N15" s="211">
        <v>0</v>
      </c>
      <c r="O15" s="212">
        <v>0</v>
      </c>
      <c r="P15" s="211">
        <v>0</v>
      </c>
      <c r="Q15" s="211">
        <v>0</v>
      </c>
      <c r="R15" s="211">
        <v>0</v>
      </c>
      <c r="S15" s="211">
        <v>0</v>
      </c>
      <c r="T15" s="211">
        <v>0</v>
      </c>
      <c r="U15" s="211">
        <v>0</v>
      </c>
      <c r="V15" s="211">
        <v>0</v>
      </c>
      <c r="W15" s="211">
        <v>0</v>
      </c>
      <c r="X15" s="211">
        <v>0</v>
      </c>
      <c r="Y15" s="211">
        <v>0</v>
      </c>
      <c r="Z15" s="211">
        <v>0</v>
      </c>
      <c r="AA15" s="212">
        <v>0</v>
      </c>
      <c r="AB15" s="211">
        <v>0</v>
      </c>
      <c r="AC15" s="211">
        <v>0</v>
      </c>
      <c r="AD15" s="211">
        <v>0</v>
      </c>
      <c r="AE15" s="211">
        <v>0</v>
      </c>
      <c r="AF15" s="211">
        <v>0</v>
      </c>
      <c r="AG15" s="211">
        <v>0</v>
      </c>
      <c r="AH15" s="211">
        <v>0</v>
      </c>
      <c r="AI15" s="211">
        <v>0</v>
      </c>
      <c r="AJ15" s="211">
        <v>0</v>
      </c>
      <c r="AK15" s="211">
        <v>0</v>
      </c>
      <c r="AL15" s="211">
        <v>0</v>
      </c>
      <c r="AM15" s="212">
        <v>0</v>
      </c>
      <c r="AN15" s="211">
        <v>0</v>
      </c>
      <c r="AO15" s="211">
        <v>0</v>
      </c>
      <c r="AP15" s="211">
        <v>0</v>
      </c>
      <c r="AQ15" s="211">
        <v>0</v>
      </c>
      <c r="AR15" s="211">
        <v>0</v>
      </c>
      <c r="AS15" s="211">
        <v>0</v>
      </c>
      <c r="AT15" s="211">
        <v>0</v>
      </c>
      <c r="AU15" s="211">
        <v>0</v>
      </c>
      <c r="AV15" s="211">
        <v>0</v>
      </c>
      <c r="AW15" s="211">
        <v>0</v>
      </c>
      <c r="AX15" s="211">
        <v>0</v>
      </c>
      <c r="AY15" s="212">
        <v>0</v>
      </c>
      <c r="AZ15" s="211">
        <v>0</v>
      </c>
      <c r="BA15" s="211">
        <v>0</v>
      </c>
      <c r="BB15" s="211">
        <v>0</v>
      </c>
      <c r="BC15" s="211">
        <v>0</v>
      </c>
      <c r="BD15" s="211">
        <v>0</v>
      </c>
      <c r="BE15" s="211">
        <v>0</v>
      </c>
      <c r="BF15" s="211">
        <v>0</v>
      </c>
      <c r="BG15" s="211">
        <v>0</v>
      </c>
      <c r="BH15" s="211">
        <v>0</v>
      </c>
      <c r="BI15" s="211">
        <v>0</v>
      </c>
      <c r="BJ15" s="211">
        <v>0</v>
      </c>
      <c r="BK15" s="212">
        <v>0</v>
      </c>
      <c r="BL15" s="211">
        <v>0</v>
      </c>
      <c r="BM15" s="211">
        <v>1</v>
      </c>
      <c r="BN15" s="211">
        <v>0</v>
      </c>
      <c r="BO15" s="211"/>
      <c r="BP15" s="211"/>
      <c r="BQ15" s="211"/>
      <c r="BR15" s="211"/>
      <c r="BS15" s="211"/>
      <c r="BT15" s="211"/>
      <c r="BU15" s="211"/>
      <c r="BV15" s="211"/>
      <c r="BW15" s="212"/>
    </row>
    <row r="16" spans="1:75" ht="24.75" customHeight="1" x14ac:dyDescent="0.25">
      <c r="A16" s="213"/>
      <c r="B16" s="213"/>
      <c r="C16" s="214" t="s">
        <v>158</v>
      </c>
      <c r="D16" s="211">
        <v>0</v>
      </c>
      <c r="E16" s="211">
        <v>0</v>
      </c>
      <c r="F16" s="211">
        <v>0</v>
      </c>
      <c r="G16" s="211">
        <v>0</v>
      </c>
      <c r="H16" s="211">
        <v>0</v>
      </c>
      <c r="I16" s="211">
        <v>0</v>
      </c>
      <c r="J16" s="211">
        <v>0</v>
      </c>
      <c r="K16" s="211">
        <v>0</v>
      </c>
      <c r="L16" s="211">
        <v>0</v>
      </c>
      <c r="M16" s="211">
        <v>0</v>
      </c>
      <c r="N16" s="211">
        <v>0</v>
      </c>
      <c r="O16" s="212">
        <v>0</v>
      </c>
      <c r="P16" s="211">
        <v>0</v>
      </c>
      <c r="Q16" s="211">
        <v>0</v>
      </c>
      <c r="R16" s="211">
        <v>0</v>
      </c>
      <c r="S16" s="211">
        <v>0</v>
      </c>
      <c r="T16" s="211">
        <v>0</v>
      </c>
      <c r="U16" s="211">
        <v>0</v>
      </c>
      <c r="V16" s="211">
        <v>0</v>
      </c>
      <c r="W16" s="211">
        <v>0</v>
      </c>
      <c r="X16" s="211">
        <v>0</v>
      </c>
      <c r="Y16" s="211">
        <v>0</v>
      </c>
      <c r="Z16" s="211">
        <v>0</v>
      </c>
      <c r="AA16" s="212">
        <v>0</v>
      </c>
      <c r="AB16" s="211">
        <v>0</v>
      </c>
      <c r="AC16" s="211">
        <v>0</v>
      </c>
      <c r="AD16" s="211">
        <v>0</v>
      </c>
      <c r="AE16" s="211">
        <v>0</v>
      </c>
      <c r="AF16" s="211">
        <v>0</v>
      </c>
      <c r="AG16" s="211">
        <v>0</v>
      </c>
      <c r="AH16" s="211">
        <v>0</v>
      </c>
      <c r="AI16" s="211">
        <v>0</v>
      </c>
      <c r="AJ16" s="211">
        <v>0</v>
      </c>
      <c r="AK16" s="211">
        <v>0</v>
      </c>
      <c r="AL16" s="211">
        <v>0</v>
      </c>
      <c r="AM16" s="212">
        <v>1</v>
      </c>
      <c r="AN16" s="211">
        <v>0</v>
      </c>
      <c r="AO16" s="211">
        <v>0</v>
      </c>
      <c r="AP16" s="211">
        <v>0</v>
      </c>
      <c r="AQ16" s="211">
        <v>0</v>
      </c>
      <c r="AR16" s="211">
        <v>0</v>
      </c>
      <c r="AS16" s="211">
        <v>0</v>
      </c>
      <c r="AT16" s="211">
        <v>0</v>
      </c>
      <c r="AU16" s="211">
        <v>0</v>
      </c>
      <c r="AV16" s="211">
        <v>0</v>
      </c>
      <c r="AW16" s="211">
        <v>0</v>
      </c>
      <c r="AX16" s="211">
        <v>0</v>
      </c>
      <c r="AY16" s="212">
        <v>0</v>
      </c>
      <c r="AZ16" s="211">
        <v>0</v>
      </c>
      <c r="BA16" s="211">
        <v>0</v>
      </c>
      <c r="BB16" s="211">
        <v>0</v>
      </c>
      <c r="BC16" s="211">
        <v>0</v>
      </c>
      <c r="BD16" s="211">
        <v>0</v>
      </c>
      <c r="BE16" s="211">
        <v>0</v>
      </c>
      <c r="BF16" s="211">
        <v>0</v>
      </c>
      <c r="BG16" s="211">
        <v>0</v>
      </c>
      <c r="BH16" s="211">
        <v>0</v>
      </c>
      <c r="BI16" s="211">
        <v>0</v>
      </c>
      <c r="BJ16" s="211">
        <v>0</v>
      </c>
      <c r="BK16" s="212">
        <v>0</v>
      </c>
      <c r="BL16" s="211">
        <v>0</v>
      </c>
      <c r="BM16" s="211">
        <v>16</v>
      </c>
      <c r="BN16" s="211">
        <v>4</v>
      </c>
      <c r="BO16" s="211"/>
      <c r="BP16" s="211"/>
      <c r="BQ16" s="211"/>
      <c r="BR16" s="211"/>
      <c r="BS16" s="211"/>
      <c r="BT16" s="211"/>
      <c r="BU16" s="211"/>
      <c r="BV16" s="211"/>
      <c r="BW16" s="212"/>
    </row>
    <row r="17" spans="1:75" ht="17.25" customHeight="1" x14ac:dyDescent="0.25">
      <c r="A17" s="215"/>
      <c r="B17" s="215"/>
      <c r="C17" s="224" t="s">
        <v>159</v>
      </c>
      <c r="D17" s="217">
        <f t="shared" ref="D17:BO17" si="2">SUM(D11:D16)</f>
        <v>34</v>
      </c>
      <c r="E17" s="217">
        <f t="shared" si="2"/>
        <v>6</v>
      </c>
      <c r="F17" s="217">
        <f t="shared" si="2"/>
        <v>70</v>
      </c>
      <c r="G17" s="217">
        <f t="shared" si="2"/>
        <v>66</v>
      </c>
      <c r="H17" s="217">
        <f t="shared" si="2"/>
        <v>62</v>
      </c>
      <c r="I17" s="217">
        <f t="shared" si="2"/>
        <v>87</v>
      </c>
      <c r="J17" s="217">
        <f t="shared" si="2"/>
        <v>54</v>
      </c>
      <c r="K17" s="217">
        <f t="shared" si="2"/>
        <v>54</v>
      </c>
      <c r="L17" s="217">
        <f t="shared" si="2"/>
        <v>56</v>
      </c>
      <c r="M17" s="217">
        <f t="shared" si="2"/>
        <v>84</v>
      </c>
      <c r="N17" s="217">
        <f t="shared" si="2"/>
        <v>65</v>
      </c>
      <c r="O17" s="217">
        <f t="shared" si="2"/>
        <v>33</v>
      </c>
      <c r="P17" s="217">
        <f t="shared" si="2"/>
        <v>22</v>
      </c>
      <c r="Q17" s="217">
        <f t="shared" si="2"/>
        <v>76</v>
      </c>
      <c r="R17" s="217">
        <f t="shared" si="2"/>
        <v>86</v>
      </c>
      <c r="S17" s="217">
        <f t="shared" si="2"/>
        <v>97</v>
      </c>
      <c r="T17" s="217">
        <f t="shared" si="2"/>
        <v>65</v>
      </c>
      <c r="U17" s="217">
        <f t="shared" si="2"/>
        <v>67</v>
      </c>
      <c r="V17" s="217">
        <f t="shared" si="2"/>
        <v>50</v>
      </c>
      <c r="W17" s="217">
        <f t="shared" si="2"/>
        <v>59</v>
      </c>
      <c r="X17" s="217">
        <f t="shared" si="2"/>
        <v>49</v>
      </c>
      <c r="Y17" s="217">
        <f t="shared" si="2"/>
        <v>69</v>
      </c>
      <c r="Z17" s="217">
        <f t="shared" si="2"/>
        <v>105</v>
      </c>
      <c r="AA17" s="217">
        <f t="shared" si="2"/>
        <v>78</v>
      </c>
      <c r="AB17" s="217">
        <f t="shared" si="2"/>
        <v>95</v>
      </c>
      <c r="AC17" s="217">
        <f t="shared" si="2"/>
        <v>100</v>
      </c>
      <c r="AD17" s="217">
        <f t="shared" si="2"/>
        <v>94</v>
      </c>
      <c r="AE17" s="217">
        <f t="shared" si="2"/>
        <v>68</v>
      </c>
      <c r="AF17" s="217">
        <f t="shared" si="2"/>
        <v>47</v>
      </c>
      <c r="AG17" s="217">
        <f t="shared" si="2"/>
        <v>86</v>
      </c>
      <c r="AH17" s="217">
        <f t="shared" si="2"/>
        <v>48</v>
      </c>
      <c r="AI17" s="217">
        <f t="shared" si="2"/>
        <v>31</v>
      </c>
      <c r="AJ17" s="217">
        <f t="shared" si="2"/>
        <v>79</v>
      </c>
      <c r="AK17" s="217">
        <f t="shared" si="2"/>
        <v>69</v>
      </c>
      <c r="AL17" s="217">
        <f t="shared" si="2"/>
        <v>68</v>
      </c>
      <c r="AM17" s="217">
        <f t="shared" si="2"/>
        <v>47</v>
      </c>
      <c r="AN17" s="217">
        <v>32</v>
      </c>
      <c r="AO17" s="217">
        <v>33</v>
      </c>
      <c r="AP17" s="217">
        <v>47</v>
      </c>
      <c r="AQ17" s="217">
        <v>57</v>
      </c>
      <c r="AR17" s="217">
        <v>43</v>
      </c>
      <c r="AS17" s="217">
        <v>46</v>
      </c>
      <c r="AT17" s="217">
        <v>67</v>
      </c>
      <c r="AU17" s="217">
        <v>73</v>
      </c>
      <c r="AV17" s="217">
        <v>66</v>
      </c>
      <c r="AW17" s="217">
        <v>52</v>
      </c>
      <c r="AX17" s="217">
        <v>22</v>
      </c>
      <c r="AY17" s="217">
        <v>5</v>
      </c>
      <c r="AZ17" s="217">
        <f t="shared" si="2"/>
        <v>34</v>
      </c>
      <c r="BA17" s="217">
        <f t="shared" si="2"/>
        <v>47</v>
      </c>
      <c r="BB17" s="217">
        <f t="shared" si="2"/>
        <v>69</v>
      </c>
      <c r="BC17" s="217">
        <f t="shared" si="2"/>
        <v>28</v>
      </c>
      <c r="BD17" s="217">
        <f t="shared" si="2"/>
        <v>59</v>
      </c>
      <c r="BE17" s="217">
        <f t="shared" si="2"/>
        <v>60</v>
      </c>
      <c r="BF17" s="217">
        <f t="shared" si="2"/>
        <v>53</v>
      </c>
      <c r="BG17" s="217">
        <f t="shared" si="2"/>
        <v>28</v>
      </c>
      <c r="BH17" s="217">
        <f t="shared" si="2"/>
        <v>71</v>
      </c>
      <c r="BI17" s="217">
        <f t="shared" si="2"/>
        <v>77</v>
      </c>
      <c r="BJ17" s="217">
        <f t="shared" si="2"/>
        <v>22</v>
      </c>
      <c r="BK17" s="217">
        <f t="shared" si="2"/>
        <v>37</v>
      </c>
      <c r="BL17" s="217">
        <f t="shared" si="2"/>
        <v>15</v>
      </c>
      <c r="BM17" s="217">
        <f t="shared" si="2"/>
        <v>66</v>
      </c>
      <c r="BN17" s="217">
        <f t="shared" si="2"/>
        <v>88</v>
      </c>
      <c r="BO17" s="217">
        <f t="shared" si="2"/>
        <v>0</v>
      </c>
      <c r="BP17" s="217">
        <f t="shared" ref="BP17:CA17" si="3">SUM(BP11:BP16)</f>
        <v>0</v>
      </c>
      <c r="BQ17" s="217">
        <f t="shared" si="3"/>
        <v>0</v>
      </c>
      <c r="BR17" s="217">
        <f t="shared" si="3"/>
        <v>0</v>
      </c>
      <c r="BS17" s="217">
        <f t="shared" si="3"/>
        <v>0</v>
      </c>
      <c r="BT17" s="217">
        <f t="shared" si="3"/>
        <v>0</v>
      </c>
      <c r="BU17" s="217">
        <f t="shared" si="3"/>
        <v>0</v>
      </c>
      <c r="BV17" s="217">
        <f t="shared" si="3"/>
        <v>0</v>
      </c>
      <c r="BW17" s="217">
        <f t="shared" si="3"/>
        <v>0</v>
      </c>
    </row>
    <row r="18" spans="1:75" ht="13.5" customHeight="1" x14ac:dyDescent="0.25">
      <c r="A18" s="209">
        <v>3</v>
      </c>
      <c r="B18" s="209" t="s">
        <v>161</v>
      </c>
      <c r="C18" s="210" t="s">
        <v>157</v>
      </c>
      <c r="D18" s="211">
        <v>16</v>
      </c>
      <c r="E18" s="211">
        <v>3</v>
      </c>
      <c r="F18" s="211">
        <v>0</v>
      </c>
      <c r="G18" s="211">
        <v>38</v>
      </c>
      <c r="H18" s="211">
        <v>15</v>
      </c>
      <c r="I18" s="211">
        <v>28</v>
      </c>
      <c r="J18" s="211">
        <v>26</v>
      </c>
      <c r="K18" s="211">
        <v>25</v>
      </c>
      <c r="L18" s="211">
        <v>20</v>
      </c>
      <c r="M18" s="211">
        <v>20</v>
      </c>
      <c r="N18" s="211">
        <v>18</v>
      </c>
      <c r="O18" s="212">
        <v>12</v>
      </c>
      <c r="P18" s="211">
        <v>12</v>
      </c>
      <c r="Q18" s="211">
        <v>25</v>
      </c>
      <c r="R18" s="211">
        <v>25</v>
      </c>
      <c r="S18" s="211">
        <v>17</v>
      </c>
      <c r="T18" s="211">
        <v>14</v>
      </c>
      <c r="U18" s="211">
        <v>33</v>
      </c>
      <c r="V18" s="211">
        <v>25</v>
      </c>
      <c r="W18" s="211">
        <v>15</v>
      </c>
      <c r="X18" s="211">
        <v>9</v>
      </c>
      <c r="Y18" s="211">
        <v>36</v>
      </c>
      <c r="Z18" s="211">
        <v>20</v>
      </c>
      <c r="AA18" s="212">
        <v>32</v>
      </c>
      <c r="AB18" s="211">
        <v>17</v>
      </c>
      <c r="AC18" s="211">
        <v>34</v>
      </c>
      <c r="AD18" s="211">
        <v>13</v>
      </c>
      <c r="AE18" s="211">
        <v>19</v>
      </c>
      <c r="AF18" s="211">
        <v>17</v>
      </c>
      <c r="AG18" s="211">
        <v>10</v>
      </c>
      <c r="AH18" s="211">
        <v>19</v>
      </c>
      <c r="AI18" s="211">
        <v>17</v>
      </c>
      <c r="AJ18" s="211">
        <v>21</v>
      </c>
      <c r="AK18" s="211">
        <v>19</v>
      </c>
      <c r="AL18" s="211">
        <v>28</v>
      </c>
      <c r="AM18" s="212">
        <v>26</v>
      </c>
      <c r="AN18" s="211">
        <v>17</v>
      </c>
      <c r="AO18" s="211">
        <v>13</v>
      </c>
      <c r="AP18" s="211">
        <v>12</v>
      </c>
      <c r="AQ18" s="211">
        <v>20</v>
      </c>
      <c r="AR18" s="211">
        <v>21</v>
      </c>
      <c r="AS18" s="211">
        <v>21</v>
      </c>
      <c r="AT18" s="211">
        <v>5</v>
      </c>
      <c r="AU18" s="211">
        <v>18</v>
      </c>
      <c r="AV18" s="211">
        <v>25</v>
      </c>
      <c r="AW18" s="211">
        <v>31</v>
      </c>
      <c r="AX18" s="211">
        <v>7</v>
      </c>
      <c r="AY18" s="212">
        <v>3</v>
      </c>
      <c r="AZ18" s="211">
        <v>7</v>
      </c>
      <c r="BA18" s="211">
        <v>10</v>
      </c>
      <c r="BB18" s="211">
        <v>13</v>
      </c>
      <c r="BC18" s="211">
        <v>26</v>
      </c>
      <c r="BD18" s="211">
        <v>33</v>
      </c>
      <c r="BE18" s="211">
        <v>3</v>
      </c>
      <c r="BF18" s="211">
        <v>3</v>
      </c>
      <c r="BG18" s="211">
        <v>22</v>
      </c>
      <c r="BH18" s="211">
        <v>10</v>
      </c>
      <c r="BI18" s="211">
        <v>11</v>
      </c>
      <c r="BJ18" s="211">
        <v>8</v>
      </c>
      <c r="BK18" s="212">
        <v>31</v>
      </c>
      <c r="BL18" s="211">
        <v>18</v>
      </c>
      <c r="BM18" s="211">
        <v>10</v>
      </c>
      <c r="BN18" s="211">
        <v>30</v>
      </c>
      <c r="BO18" s="211"/>
      <c r="BP18" s="211"/>
      <c r="BQ18" s="211"/>
      <c r="BR18" s="211"/>
      <c r="BS18" s="211"/>
      <c r="BT18" s="211"/>
      <c r="BU18" s="211"/>
      <c r="BV18" s="211"/>
      <c r="BW18" s="212"/>
    </row>
    <row r="19" spans="1:75" ht="15" customHeight="1" x14ac:dyDescent="0.25">
      <c r="A19" s="213"/>
      <c r="B19" s="213"/>
      <c r="C19" s="210" t="s">
        <v>14</v>
      </c>
      <c r="D19" s="211">
        <v>4</v>
      </c>
      <c r="E19" s="211">
        <v>2</v>
      </c>
      <c r="F19" s="211">
        <v>0</v>
      </c>
      <c r="G19" s="211">
        <v>5</v>
      </c>
      <c r="H19" s="211">
        <v>5</v>
      </c>
      <c r="I19" s="211">
        <v>2</v>
      </c>
      <c r="J19" s="211">
        <v>9</v>
      </c>
      <c r="K19" s="211">
        <v>7</v>
      </c>
      <c r="L19" s="211">
        <v>6</v>
      </c>
      <c r="M19" s="211">
        <v>2</v>
      </c>
      <c r="N19" s="211">
        <v>3</v>
      </c>
      <c r="O19" s="212">
        <v>0</v>
      </c>
      <c r="P19" s="211">
        <v>4</v>
      </c>
      <c r="Q19" s="211">
        <v>0</v>
      </c>
      <c r="R19" s="211">
        <v>13</v>
      </c>
      <c r="S19" s="211">
        <v>2</v>
      </c>
      <c r="T19" s="211">
        <v>0</v>
      </c>
      <c r="U19" s="211">
        <v>4</v>
      </c>
      <c r="V19" s="211">
        <v>12</v>
      </c>
      <c r="W19" s="211">
        <v>8</v>
      </c>
      <c r="X19" s="211">
        <v>19</v>
      </c>
      <c r="Y19" s="211">
        <v>5</v>
      </c>
      <c r="Z19" s="211">
        <v>2</v>
      </c>
      <c r="AA19" s="212">
        <v>3</v>
      </c>
      <c r="AB19" s="211">
        <v>2</v>
      </c>
      <c r="AC19" s="211">
        <v>13</v>
      </c>
      <c r="AD19" s="211">
        <v>30</v>
      </c>
      <c r="AE19" s="211">
        <v>9</v>
      </c>
      <c r="AF19" s="211">
        <v>2</v>
      </c>
      <c r="AG19" s="211">
        <v>9</v>
      </c>
      <c r="AH19" s="211">
        <v>8</v>
      </c>
      <c r="AI19" s="211">
        <v>6</v>
      </c>
      <c r="AJ19" s="211">
        <v>14</v>
      </c>
      <c r="AK19" s="211">
        <v>2</v>
      </c>
      <c r="AL19" s="211">
        <v>3</v>
      </c>
      <c r="AM19" s="212">
        <v>1</v>
      </c>
      <c r="AN19" s="211">
        <v>9</v>
      </c>
      <c r="AO19" s="211">
        <v>14</v>
      </c>
      <c r="AP19" s="211">
        <v>0</v>
      </c>
      <c r="AQ19" s="211">
        <v>0</v>
      </c>
      <c r="AR19" s="211">
        <v>0</v>
      </c>
      <c r="AS19" s="211">
        <v>0</v>
      </c>
      <c r="AT19" s="211">
        <v>0</v>
      </c>
      <c r="AU19" s="211">
        <v>2</v>
      </c>
      <c r="AV19" s="211">
        <v>0</v>
      </c>
      <c r="AW19" s="211">
        <v>3</v>
      </c>
      <c r="AX19" s="211">
        <v>0</v>
      </c>
      <c r="AY19" s="212">
        <v>0</v>
      </c>
      <c r="AZ19" s="211">
        <v>0</v>
      </c>
      <c r="BA19" s="211">
        <v>0</v>
      </c>
      <c r="BB19" s="211">
        <v>0</v>
      </c>
      <c r="BC19" s="211">
        <v>0</v>
      </c>
      <c r="BD19" s="211">
        <v>1</v>
      </c>
      <c r="BE19" s="211">
        <v>1</v>
      </c>
      <c r="BF19" s="211">
        <v>1</v>
      </c>
      <c r="BG19" s="211">
        <v>8</v>
      </c>
      <c r="BH19" s="211"/>
      <c r="BI19" s="211">
        <v>4</v>
      </c>
      <c r="BJ19" s="211">
        <v>7</v>
      </c>
      <c r="BK19" s="212">
        <v>0</v>
      </c>
      <c r="BL19" s="211">
        <v>4</v>
      </c>
      <c r="BM19" s="211">
        <v>6</v>
      </c>
      <c r="BN19" s="211">
        <v>0</v>
      </c>
      <c r="BO19" s="211"/>
      <c r="BP19" s="211"/>
      <c r="BQ19" s="211"/>
      <c r="BR19" s="211"/>
      <c r="BS19" s="211"/>
      <c r="BT19" s="211"/>
      <c r="BU19" s="211"/>
      <c r="BV19" s="211"/>
      <c r="BW19" s="212"/>
    </row>
    <row r="20" spans="1:75" x14ac:dyDescent="0.25">
      <c r="A20" s="213"/>
      <c r="B20" s="213"/>
      <c r="C20" s="210" t="s">
        <v>15</v>
      </c>
      <c r="D20" s="211">
        <v>1</v>
      </c>
      <c r="E20" s="211">
        <v>1</v>
      </c>
      <c r="F20" s="211">
        <v>0</v>
      </c>
      <c r="G20" s="211">
        <v>0</v>
      </c>
      <c r="H20" s="211">
        <v>1</v>
      </c>
      <c r="I20" s="211">
        <v>0</v>
      </c>
      <c r="J20" s="211">
        <v>10</v>
      </c>
      <c r="K20" s="211">
        <v>3</v>
      </c>
      <c r="L20" s="211">
        <v>15</v>
      </c>
      <c r="M20" s="211">
        <v>0</v>
      </c>
      <c r="N20" s="211">
        <v>25</v>
      </c>
      <c r="O20" s="212">
        <v>0</v>
      </c>
      <c r="P20" s="211">
        <v>2</v>
      </c>
      <c r="Q20" s="211">
        <v>0</v>
      </c>
      <c r="R20" s="211">
        <v>0</v>
      </c>
      <c r="S20" s="211">
        <v>2</v>
      </c>
      <c r="T20" s="211">
        <v>0</v>
      </c>
      <c r="U20" s="211">
        <v>2</v>
      </c>
      <c r="V20" s="211">
        <v>4</v>
      </c>
      <c r="W20" s="211">
        <v>5</v>
      </c>
      <c r="X20" s="211">
        <v>3</v>
      </c>
      <c r="Y20" s="211">
        <v>3</v>
      </c>
      <c r="Z20" s="211">
        <v>1</v>
      </c>
      <c r="AA20" s="212">
        <v>4</v>
      </c>
      <c r="AB20" s="211">
        <v>2</v>
      </c>
      <c r="AC20" s="211">
        <v>4</v>
      </c>
      <c r="AD20" s="211">
        <v>6</v>
      </c>
      <c r="AE20" s="211">
        <v>2</v>
      </c>
      <c r="AF20" s="211">
        <v>1</v>
      </c>
      <c r="AG20" s="211">
        <v>3</v>
      </c>
      <c r="AH20" s="211">
        <v>2</v>
      </c>
      <c r="AI20" s="211">
        <v>0</v>
      </c>
      <c r="AJ20" s="211">
        <v>0</v>
      </c>
      <c r="AK20" s="211">
        <v>0</v>
      </c>
      <c r="AL20" s="211">
        <v>0</v>
      </c>
      <c r="AM20" s="212">
        <v>2</v>
      </c>
      <c r="AN20" s="211">
        <v>3</v>
      </c>
      <c r="AO20" s="211">
        <v>1</v>
      </c>
      <c r="AP20" s="211">
        <v>0</v>
      </c>
      <c r="AQ20" s="211">
        <v>0</v>
      </c>
      <c r="AR20" s="211">
        <v>0</v>
      </c>
      <c r="AS20" s="211">
        <v>0</v>
      </c>
      <c r="AT20" s="211">
        <v>2</v>
      </c>
      <c r="AU20" s="211">
        <v>0</v>
      </c>
      <c r="AV20" s="211">
        <v>0</v>
      </c>
      <c r="AW20" s="211">
        <v>0</v>
      </c>
      <c r="AX20" s="211">
        <v>0</v>
      </c>
      <c r="AY20" s="212">
        <v>0</v>
      </c>
      <c r="AZ20" s="211">
        <v>0</v>
      </c>
      <c r="BA20" s="211">
        <v>0</v>
      </c>
      <c r="BB20" s="211">
        <v>0</v>
      </c>
      <c r="BC20" s="211">
        <v>0</v>
      </c>
      <c r="BD20" s="211">
        <v>0</v>
      </c>
      <c r="BE20" s="211">
        <v>1</v>
      </c>
      <c r="BF20" s="211">
        <v>1</v>
      </c>
      <c r="BG20" s="211">
        <v>2</v>
      </c>
      <c r="BH20" s="211">
        <v>1</v>
      </c>
      <c r="BI20" s="211">
        <v>1</v>
      </c>
      <c r="BJ20" s="211">
        <v>14</v>
      </c>
      <c r="BK20" s="212">
        <v>4</v>
      </c>
      <c r="BL20" s="211">
        <v>0</v>
      </c>
      <c r="BM20" s="211">
        <v>10</v>
      </c>
      <c r="BN20" s="211">
        <v>1</v>
      </c>
      <c r="BO20" s="211"/>
      <c r="BP20" s="211"/>
      <c r="BQ20" s="211"/>
      <c r="BR20" s="211"/>
      <c r="BS20" s="211"/>
      <c r="BT20" s="211"/>
      <c r="BU20" s="211"/>
      <c r="BV20" s="211"/>
      <c r="BW20" s="212"/>
    </row>
    <row r="21" spans="1:75" ht="15" customHeight="1" x14ac:dyDescent="0.25">
      <c r="A21" s="213"/>
      <c r="B21" s="213"/>
      <c r="C21" s="210" t="s">
        <v>16</v>
      </c>
      <c r="D21" s="211">
        <v>0</v>
      </c>
      <c r="E21" s="211">
        <v>1</v>
      </c>
      <c r="F21" s="211">
        <v>0</v>
      </c>
      <c r="G21" s="211">
        <v>0</v>
      </c>
      <c r="H21" s="211">
        <v>0</v>
      </c>
      <c r="I21" s="211">
        <v>0</v>
      </c>
      <c r="J21" s="211">
        <v>0</v>
      </c>
      <c r="K21" s="211">
        <v>0</v>
      </c>
      <c r="L21" s="211">
        <v>0</v>
      </c>
      <c r="M21" s="211">
        <v>0</v>
      </c>
      <c r="N21" s="211">
        <v>1</v>
      </c>
      <c r="O21" s="212">
        <v>0</v>
      </c>
      <c r="P21" s="211">
        <v>0</v>
      </c>
      <c r="Q21" s="211">
        <v>0</v>
      </c>
      <c r="R21" s="211">
        <v>0</v>
      </c>
      <c r="S21" s="211">
        <v>1</v>
      </c>
      <c r="T21" s="211">
        <v>0</v>
      </c>
      <c r="U21" s="211">
        <v>0</v>
      </c>
      <c r="V21" s="211">
        <v>4</v>
      </c>
      <c r="W21" s="211">
        <v>1</v>
      </c>
      <c r="X21" s="211">
        <v>1</v>
      </c>
      <c r="Y21" s="211">
        <v>2</v>
      </c>
      <c r="Z21" s="211">
        <v>0</v>
      </c>
      <c r="AA21" s="212">
        <v>0</v>
      </c>
      <c r="AB21" s="211">
        <v>0</v>
      </c>
      <c r="AC21" s="211">
        <v>0</v>
      </c>
      <c r="AD21" s="211">
        <v>0</v>
      </c>
      <c r="AE21" s="211">
        <v>0</v>
      </c>
      <c r="AF21" s="211">
        <v>0</v>
      </c>
      <c r="AG21" s="211">
        <v>2</v>
      </c>
      <c r="AH21" s="211">
        <v>2</v>
      </c>
      <c r="AI21" s="211">
        <v>1</v>
      </c>
      <c r="AJ21" s="211">
        <v>4</v>
      </c>
      <c r="AK21" s="211">
        <v>0</v>
      </c>
      <c r="AL21" s="211">
        <v>0</v>
      </c>
      <c r="AM21" s="212">
        <v>1</v>
      </c>
      <c r="AN21" s="211">
        <v>2</v>
      </c>
      <c r="AO21" s="211">
        <v>0</v>
      </c>
      <c r="AP21" s="211">
        <v>0</v>
      </c>
      <c r="AQ21" s="211">
        <v>0</v>
      </c>
      <c r="AR21" s="211">
        <v>0</v>
      </c>
      <c r="AS21" s="211">
        <v>0</v>
      </c>
      <c r="AT21" s="211">
        <v>0</v>
      </c>
      <c r="AU21" s="211">
        <v>0</v>
      </c>
      <c r="AV21" s="211">
        <v>0</v>
      </c>
      <c r="AW21" s="211">
        <v>0</v>
      </c>
      <c r="AX21" s="211">
        <v>0</v>
      </c>
      <c r="AY21" s="212">
        <v>0</v>
      </c>
      <c r="AZ21" s="211">
        <v>0</v>
      </c>
      <c r="BA21" s="211">
        <v>0</v>
      </c>
      <c r="BB21" s="211">
        <v>0</v>
      </c>
      <c r="BC21" s="211">
        <v>0</v>
      </c>
      <c r="BD21" s="211">
        <v>0</v>
      </c>
      <c r="BE21" s="211">
        <v>0</v>
      </c>
      <c r="BF21" s="211">
        <v>0</v>
      </c>
      <c r="BG21" s="211">
        <v>3</v>
      </c>
      <c r="BH21" s="211">
        <v>0</v>
      </c>
      <c r="BI21" s="211">
        <v>0</v>
      </c>
      <c r="BJ21" s="211">
        <v>0</v>
      </c>
      <c r="BK21" s="212">
        <v>1</v>
      </c>
      <c r="BL21" s="211">
        <v>0</v>
      </c>
      <c r="BM21" s="211">
        <v>0</v>
      </c>
      <c r="BN21" s="211">
        <v>0</v>
      </c>
      <c r="BO21" s="211"/>
      <c r="BP21" s="211"/>
      <c r="BQ21" s="211"/>
      <c r="BR21" s="211"/>
      <c r="BS21" s="211"/>
      <c r="BT21" s="211"/>
      <c r="BU21" s="211"/>
      <c r="BV21" s="211"/>
      <c r="BW21" s="212"/>
    </row>
    <row r="22" spans="1:75" ht="15.75" customHeight="1" x14ac:dyDescent="0.25">
      <c r="A22" s="213"/>
      <c r="B22" s="213"/>
      <c r="C22" s="210" t="s">
        <v>17</v>
      </c>
      <c r="D22" s="211">
        <v>0</v>
      </c>
      <c r="E22" s="211">
        <v>0</v>
      </c>
      <c r="F22" s="211">
        <v>0</v>
      </c>
      <c r="G22" s="211">
        <v>0</v>
      </c>
      <c r="H22" s="211">
        <v>0</v>
      </c>
      <c r="I22" s="211">
        <v>0</v>
      </c>
      <c r="J22" s="211">
        <v>0</v>
      </c>
      <c r="K22" s="211">
        <v>0</v>
      </c>
      <c r="L22" s="211">
        <v>0</v>
      </c>
      <c r="M22" s="211">
        <v>0</v>
      </c>
      <c r="N22" s="211">
        <v>0</v>
      </c>
      <c r="O22" s="212">
        <v>0</v>
      </c>
      <c r="P22" s="211">
        <v>0</v>
      </c>
      <c r="Q22" s="211">
        <v>0</v>
      </c>
      <c r="R22" s="211">
        <v>0</v>
      </c>
      <c r="S22" s="211">
        <v>0</v>
      </c>
      <c r="T22" s="211">
        <v>0</v>
      </c>
      <c r="U22" s="211">
        <v>0</v>
      </c>
      <c r="V22" s="211">
        <v>0</v>
      </c>
      <c r="W22" s="211">
        <v>0</v>
      </c>
      <c r="X22" s="211">
        <v>0</v>
      </c>
      <c r="Y22" s="211">
        <v>0</v>
      </c>
      <c r="Z22" s="211">
        <v>0</v>
      </c>
      <c r="AA22" s="212">
        <v>0</v>
      </c>
      <c r="AB22" s="211">
        <v>0</v>
      </c>
      <c r="AC22" s="211">
        <v>0</v>
      </c>
      <c r="AD22" s="211">
        <v>0</v>
      </c>
      <c r="AE22" s="211">
        <v>0</v>
      </c>
      <c r="AF22" s="211">
        <v>0</v>
      </c>
      <c r="AG22" s="211">
        <v>0</v>
      </c>
      <c r="AH22" s="211">
        <v>0</v>
      </c>
      <c r="AI22" s="211">
        <v>0</v>
      </c>
      <c r="AJ22" s="211">
        <v>0</v>
      </c>
      <c r="AK22" s="211">
        <v>0</v>
      </c>
      <c r="AL22" s="211">
        <v>0</v>
      </c>
      <c r="AM22" s="212">
        <v>1</v>
      </c>
      <c r="AN22" s="211">
        <v>0</v>
      </c>
      <c r="AO22" s="211">
        <v>0</v>
      </c>
      <c r="AP22" s="211">
        <v>0</v>
      </c>
      <c r="AQ22" s="211">
        <v>0</v>
      </c>
      <c r="AR22" s="211">
        <v>0</v>
      </c>
      <c r="AS22" s="211">
        <v>0</v>
      </c>
      <c r="AT22" s="211">
        <v>0</v>
      </c>
      <c r="AU22" s="211">
        <v>0</v>
      </c>
      <c r="AV22" s="211">
        <v>0</v>
      </c>
      <c r="AW22" s="211">
        <v>0</v>
      </c>
      <c r="AX22" s="211">
        <v>0</v>
      </c>
      <c r="AY22" s="212">
        <v>0</v>
      </c>
      <c r="AZ22" s="211">
        <v>0</v>
      </c>
      <c r="BA22" s="211">
        <v>0</v>
      </c>
      <c r="BB22" s="211">
        <v>0</v>
      </c>
      <c r="BC22" s="211">
        <v>0</v>
      </c>
      <c r="BD22" s="211">
        <v>0</v>
      </c>
      <c r="BE22" s="211">
        <v>0</v>
      </c>
      <c r="BF22" s="211">
        <v>0</v>
      </c>
      <c r="BG22" s="211">
        <v>1</v>
      </c>
      <c r="BH22" s="211">
        <v>0</v>
      </c>
      <c r="BI22" s="211">
        <v>0</v>
      </c>
      <c r="BJ22" s="211">
        <v>0</v>
      </c>
      <c r="BK22" s="212">
        <v>0</v>
      </c>
      <c r="BL22" s="211">
        <v>0</v>
      </c>
      <c r="BM22" s="211">
        <v>0</v>
      </c>
      <c r="BN22" s="211">
        <v>0</v>
      </c>
      <c r="BO22" s="211"/>
      <c r="BP22" s="211"/>
      <c r="BQ22" s="211"/>
      <c r="BR22" s="211"/>
      <c r="BS22" s="211"/>
      <c r="BT22" s="211"/>
      <c r="BU22" s="211"/>
      <c r="BV22" s="211"/>
      <c r="BW22" s="212"/>
    </row>
    <row r="23" spans="1:75" ht="29.25" customHeight="1" x14ac:dyDescent="0.25">
      <c r="A23" s="213"/>
      <c r="B23" s="213"/>
      <c r="C23" s="214" t="s">
        <v>158</v>
      </c>
      <c r="D23" s="211">
        <v>0</v>
      </c>
      <c r="E23" s="211">
        <v>0</v>
      </c>
      <c r="F23" s="211">
        <v>0</v>
      </c>
      <c r="G23" s="211">
        <v>0</v>
      </c>
      <c r="H23" s="211">
        <v>0</v>
      </c>
      <c r="I23" s="211">
        <v>0</v>
      </c>
      <c r="J23" s="211">
        <v>0</v>
      </c>
      <c r="K23" s="211">
        <v>0</v>
      </c>
      <c r="L23" s="211">
        <v>0</v>
      </c>
      <c r="M23" s="211">
        <v>0</v>
      </c>
      <c r="N23" s="211">
        <v>0</v>
      </c>
      <c r="O23" s="212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1">
        <v>0</v>
      </c>
      <c r="W23" s="211">
        <v>0</v>
      </c>
      <c r="X23" s="211">
        <v>0</v>
      </c>
      <c r="Y23" s="211">
        <v>0</v>
      </c>
      <c r="Z23" s="211">
        <v>0</v>
      </c>
      <c r="AA23" s="212">
        <v>0</v>
      </c>
      <c r="AB23" s="211">
        <v>0</v>
      </c>
      <c r="AC23" s="211">
        <v>0</v>
      </c>
      <c r="AD23" s="211">
        <v>0</v>
      </c>
      <c r="AE23" s="211">
        <v>0</v>
      </c>
      <c r="AF23" s="211">
        <v>0</v>
      </c>
      <c r="AG23" s="211">
        <v>0</v>
      </c>
      <c r="AH23" s="211">
        <v>0</v>
      </c>
      <c r="AI23" s="211">
        <v>0</v>
      </c>
      <c r="AJ23" s="211">
        <v>0</v>
      </c>
      <c r="AK23" s="211">
        <v>0</v>
      </c>
      <c r="AL23" s="211">
        <v>0</v>
      </c>
      <c r="AM23" s="212">
        <v>0</v>
      </c>
      <c r="AN23" s="211">
        <v>0</v>
      </c>
      <c r="AO23" s="211">
        <v>0</v>
      </c>
      <c r="AP23" s="211">
        <v>0</v>
      </c>
      <c r="AQ23" s="211">
        <v>0</v>
      </c>
      <c r="AR23" s="211">
        <v>0</v>
      </c>
      <c r="AS23" s="211">
        <v>0</v>
      </c>
      <c r="AT23" s="211">
        <v>0</v>
      </c>
      <c r="AU23" s="211">
        <v>0</v>
      </c>
      <c r="AV23" s="211">
        <v>0</v>
      </c>
      <c r="AW23" s="211">
        <v>0</v>
      </c>
      <c r="AX23" s="211">
        <v>0</v>
      </c>
      <c r="AY23" s="212">
        <v>0</v>
      </c>
      <c r="AZ23" s="211">
        <v>0</v>
      </c>
      <c r="BA23" s="211">
        <v>0</v>
      </c>
      <c r="BB23" s="211">
        <v>0</v>
      </c>
      <c r="BC23" s="211">
        <v>0</v>
      </c>
      <c r="BD23" s="211">
        <v>0</v>
      </c>
      <c r="BE23" s="211">
        <v>0</v>
      </c>
      <c r="BF23" s="211">
        <v>0</v>
      </c>
      <c r="BG23" s="211">
        <v>0</v>
      </c>
      <c r="BH23" s="211">
        <v>0</v>
      </c>
      <c r="BI23" s="211">
        <v>0</v>
      </c>
      <c r="BJ23" s="211">
        <v>0</v>
      </c>
      <c r="BK23" s="212">
        <v>1</v>
      </c>
      <c r="BL23" s="211">
        <v>0</v>
      </c>
      <c r="BM23" s="211">
        <v>3</v>
      </c>
      <c r="BN23" s="211">
        <v>1</v>
      </c>
      <c r="BO23" s="211"/>
      <c r="BP23" s="211"/>
      <c r="BQ23" s="211"/>
      <c r="BR23" s="211"/>
      <c r="BS23" s="211"/>
      <c r="BT23" s="211"/>
      <c r="BU23" s="211"/>
      <c r="BV23" s="211"/>
      <c r="BW23" s="212"/>
    </row>
    <row r="24" spans="1:75" ht="16.5" customHeight="1" x14ac:dyDescent="0.25">
      <c r="A24" s="215"/>
      <c r="B24" s="215"/>
      <c r="C24" s="224" t="s">
        <v>159</v>
      </c>
      <c r="D24" s="217">
        <f t="shared" ref="D24:BM24" si="4">SUM(D18:D23)</f>
        <v>21</v>
      </c>
      <c r="E24" s="217">
        <f t="shared" si="4"/>
        <v>7</v>
      </c>
      <c r="F24" s="217">
        <f t="shared" si="4"/>
        <v>0</v>
      </c>
      <c r="G24" s="217">
        <f t="shared" si="4"/>
        <v>43</v>
      </c>
      <c r="H24" s="217">
        <f t="shared" si="4"/>
        <v>21</v>
      </c>
      <c r="I24" s="217">
        <f t="shared" si="4"/>
        <v>30</v>
      </c>
      <c r="J24" s="217">
        <f t="shared" si="4"/>
        <v>45</v>
      </c>
      <c r="K24" s="217">
        <f t="shared" si="4"/>
        <v>35</v>
      </c>
      <c r="L24" s="217">
        <f t="shared" si="4"/>
        <v>41</v>
      </c>
      <c r="M24" s="217">
        <f t="shared" si="4"/>
        <v>22</v>
      </c>
      <c r="N24" s="217">
        <f t="shared" si="4"/>
        <v>47</v>
      </c>
      <c r="O24" s="217">
        <f t="shared" si="4"/>
        <v>12</v>
      </c>
      <c r="P24" s="217">
        <f t="shared" si="4"/>
        <v>18</v>
      </c>
      <c r="Q24" s="217">
        <f t="shared" si="4"/>
        <v>25</v>
      </c>
      <c r="R24" s="217">
        <f t="shared" si="4"/>
        <v>38</v>
      </c>
      <c r="S24" s="217">
        <f t="shared" si="4"/>
        <v>22</v>
      </c>
      <c r="T24" s="217">
        <f t="shared" si="4"/>
        <v>14</v>
      </c>
      <c r="U24" s="217">
        <f t="shared" si="4"/>
        <v>39</v>
      </c>
      <c r="V24" s="217">
        <f t="shared" si="4"/>
        <v>45</v>
      </c>
      <c r="W24" s="217">
        <f t="shared" si="4"/>
        <v>29</v>
      </c>
      <c r="X24" s="217">
        <f t="shared" si="4"/>
        <v>32</v>
      </c>
      <c r="Y24" s="217">
        <f t="shared" si="4"/>
        <v>46</v>
      </c>
      <c r="Z24" s="217">
        <f t="shared" si="4"/>
        <v>23</v>
      </c>
      <c r="AA24" s="217">
        <f t="shared" si="4"/>
        <v>39</v>
      </c>
      <c r="AB24" s="217">
        <f t="shared" si="4"/>
        <v>21</v>
      </c>
      <c r="AC24" s="217">
        <f t="shared" si="4"/>
        <v>51</v>
      </c>
      <c r="AD24" s="217">
        <f t="shared" si="4"/>
        <v>49</v>
      </c>
      <c r="AE24" s="217">
        <f t="shared" si="4"/>
        <v>30</v>
      </c>
      <c r="AF24" s="217">
        <f t="shared" si="4"/>
        <v>20</v>
      </c>
      <c r="AG24" s="217">
        <f t="shared" si="4"/>
        <v>24</v>
      </c>
      <c r="AH24" s="217">
        <f t="shared" si="4"/>
        <v>31</v>
      </c>
      <c r="AI24" s="217">
        <f t="shared" si="4"/>
        <v>24</v>
      </c>
      <c r="AJ24" s="217">
        <f t="shared" si="4"/>
        <v>39</v>
      </c>
      <c r="AK24" s="217">
        <f t="shared" si="4"/>
        <v>21</v>
      </c>
      <c r="AL24" s="217">
        <f t="shared" si="4"/>
        <v>31</v>
      </c>
      <c r="AM24" s="217">
        <f t="shared" si="4"/>
        <v>31</v>
      </c>
      <c r="AN24" s="217">
        <v>31</v>
      </c>
      <c r="AO24" s="217">
        <v>28</v>
      </c>
      <c r="AP24" s="217">
        <v>12</v>
      </c>
      <c r="AQ24" s="217">
        <v>20</v>
      </c>
      <c r="AR24" s="217">
        <v>21</v>
      </c>
      <c r="AS24" s="217">
        <v>21</v>
      </c>
      <c r="AT24" s="217">
        <v>7</v>
      </c>
      <c r="AU24" s="217">
        <v>20</v>
      </c>
      <c r="AV24" s="217">
        <v>25</v>
      </c>
      <c r="AW24" s="217">
        <v>34</v>
      </c>
      <c r="AX24" s="217">
        <v>7</v>
      </c>
      <c r="AY24" s="217">
        <v>3</v>
      </c>
      <c r="AZ24" s="217">
        <f t="shared" si="4"/>
        <v>7</v>
      </c>
      <c r="BA24" s="217">
        <f t="shared" si="4"/>
        <v>10</v>
      </c>
      <c r="BB24" s="217">
        <v>13</v>
      </c>
      <c r="BC24" s="217">
        <f t="shared" si="4"/>
        <v>26</v>
      </c>
      <c r="BD24" s="217">
        <f t="shared" si="4"/>
        <v>34</v>
      </c>
      <c r="BE24" s="217">
        <f t="shared" si="4"/>
        <v>5</v>
      </c>
      <c r="BF24" s="217">
        <f t="shared" si="4"/>
        <v>5</v>
      </c>
      <c r="BG24" s="217">
        <f t="shared" si="4"/>
        <v>36</v>
      </c>
      <c r="BH24" s="217">
        <f t="shared" si="4"/>
        <v>11</v>
      </c>
      <c r="BI24" s="217">
        <f t="shared" si="4"/>
        <v>16</v>
      </c>
      <c r="BJ24" s="217">
        <f t="shared" si="4"/>
        <v>29</v>
      </c>
      <c r="BK24" s="217">
        <f t="shared" si="4"/>
        <v>37</v>
      </c>
      <c r="BL24" s="217">
        <f t="shared" si="4"/>
        <v>22</v>
      </c>
      <c r="BM24" s="217">
        <f t="shared" si="4"/>
        <v>29</v>
      </c>
      <c r="BN24" s="217">
        <v>13</v>
      </c>
      <c r="BO24" s="217">
        <f t="shared" ref="BO24:BW24" si="5">SUM(BO18:BO23)</f>
        <v>0</v>
      </c>
      <c r="BP24" s="217">
        <f t="shared" si="5"/>
        <v>0</v>
      </c>
      <c r="BQ24" s="217">
        <f t="shared" si="5"/>
        <v>0</v>
      </c>
      <c r="BR24" s="217">
        <f t="shared" si="5"/>
        <v>0</v>
      </c>
      <c r="BS24" s="217">
        <f t="shared" si="5"/>
        <v>0</v>
      </c>
      <c r="BT24" s="217">
        <f t="shared" si="5"/>
        <v>0</v>
      </c>
      <c r="BU24" s="217">
        <f t="shared" si="5"/>
        <v>0</v>
      </c>
      <c r="BV24" s="217">
        <f t="shared" si="5"/>
        <v>0</v>
      </c>
      <c r="BW24" s="217">
        <f t="shared" si="5"/>
        <v>0</v>
      </c>
    </row>
    <row r="25" spans="1:75" ht="14.25" customHeight="1" x14ac:dyDescent="0.25">
      <c r="A25" s="209">
        <v>4</v>
      </c>
      <c r="B25" s="209" t="s">
        <v>162</v>
      </c>
      <c r="C25" s="210" t="s">
        <v>157</v>
      </c>
      <c r="D25" s="211">
        <v>25</v>
      </c>
      <c r="E25" s="211">
        <v>0</v>
      </c>
      <c r="F25" s="211">
        <v>23</v>
      </c>
      <c r="G25" s="211">
        <v>36</v>
      </c>
      <c r="H25" s="211">
        <v>25</v>
      </c>
      <c r="I25" s="211">
        <v>32</v>
      </c>
      <c r="J25" s="211">
        <v>21</v>
      </c>
      <c r="K25" s="211">
        <v>31</v>
      </c>
      <c r="L25" s="211">
        <v>21</v>
      </c>
      <c r="M25" s="211">
        <v>32</v>
      </c>
      <c r="N25" s="211">
        <v>20</v>
      </c>
      <c r="O25" s="212">
        <v>10</v>
      </c>
      <c r="P25" s="211">
        <v>21</v>
      </c>
      <c r="Q25" s="211">
        <v>41</v>
      </c>
      <c r="R25" s="211">
        <v>23</v>
      </c>
      <c r="S25" s="225">
        <v>32</v>
      </c>
      <c r="T25" s="211">
        <v>17</v>
      </c>
      <c r="U25" s="211">
        <v>26</v>
      </c>
      <c r="V25" s="211">
        <v>34</v>
      </c>
      <c r="W25" s="211">
        <v>35</v>
      </c>
      <c r="X25" s="211">
        <v>18</v>
      </c>
      <c r="Y25" s="211">
        <v>27</v>
      </c>
      <c r="Z25" s="211">
        <v>34</v>
      </c>
      <c r="AA25" s="212">
        <v>22</v>
      </c>
      <c r="AB25" s="211">
        <v>12</v>
      </c>
      <c r="AC25" s="211">
        <v>30</v>
      </c>
      <c r="AD25" s="211">
        <v>25</v>
      </c>
      <c r="AE25" s="225">
        <v>36</v>
      </c>
      <c r="AF25" s="211">
        <v>28</v>
      </c>
      <c r="AG25" s="211">
        <v>37</v>
      </c>
      <c r="AH25" s="211">
        <v>28</v>
      </c>
      <c r="AI25" s="211">
        <v>33</v>
      </c>
      <c r="AJ25" s="211">
        <v>27</v>
      </c>
      <c r="AK25" s="211">
        <v>38</v>
      </c>
      <c r="AL25" s="211">
        <v>32</v>
      </c>
      <c r="AM25" s="212">
        <v>7</v>
      </c>
      <c r="AN25" s="211">
        <v>14</v>
      </c>
      <c r="AO25" s="211">
        <v>15</v>
      </c>
      <c r="AP25" s="211">
        <v>19</v>
      </c>
      <c r="AQ25" s="225">
        <v>17</v>
      </c>
      <c r="AR25" s="211">
        <v>26</v>
      </c>
      <c r="AS25" s="211">
        <v>42</v>
      </c>
      <c r="AT25" s="211">
        <v>32</v>
      </c>
      <c r="AU25" s="211">
        <v>39</v>
      </c>
      <c r="AV25" s="211">
        <v>14</v>
      </c>
      <c r="AW25" s="211">
        <v>34</v>
      </c>
      <c r="AX25" s="211">
        <v>14</v>
      </c>
      <c r="AY25" s="212">
        <v>12</v>
      </c>
      <c r="AZ25" s="211">
        <v>32</v>
      </c>
      <c r="BA25" s="211">
        <v>46</v>
      </c>
      <c r="BB25" s="211">
        <v>51</v>
      </c>
      <c r="BC25" s="225">
        <v>25</v>
      </c>
      <c r="BD25" s="211">
        <v>52</v>
      </c>
      <c r="BE25" s="211">
        <v>25</v>
      </c>
      <c r="BF25" s="211">
        <v>28</v>
      </c>
      <c r="BG25" s="211">
        <v>33</v>
      </c>
      <c r="BH25" s="211">
        <v>28</v>
      </c>
      <c r="BI25" s="211">
        <v>36</v>
      </c>
      <c r="BJ25" s="211">
        <v>38</v>
      </c>
      <c r="BK25" s="212">
        <v>33</v>
      </c>
      <c r="BL25" s="211">
        <v>43</v>
      </c>
      <c r="BM25" s="211">
        <v>49</v>
      </c>
      <c r="BN25" s="211">
        <v>39</v>
      </c>
      <c r="BO25" s="225"/>
      <c r="BP25" s="211"/>
      <c r="BQ25" s="211"/>
      <c r="BR25" s="211"/>
      <c r="BS25" s="211"/>
      <c r="BT25" s="211"/>
      <c r="BU25" s="211"/>
      <c r="BV25" s="211"/>
      <c r="BW25" s="212"/>
    </row>
    <row r="26" spans="1:75" ht="15" customHeight="1" x14ac:dyDescent="0.25">
      <c r="A26" s="213"/>
      <c r="B26" s="213"/>
      <c r="C26" s="210" t="s">
        <v>14</v>
      </c>
      <c r="D26" s="211">
        <v>4</v>
      </c>
      <c r="E26" s="211">
        <v>1</v>
      </c>
      <c r="F26" s="211">
        <v>3</v>
      </c>
      <c r="G26" s="211">
        <v>2</v>
      </c>
      <c r="H26" s="211">
        <v>4</v>
      </c>
      <c r="I26" s="211">
        <v>5</v>
      </c>
      <c r="J26" s="211">
        <v>0</v>
      </c>
      <c r="K26" s="211">
        <v>6</v>
      </c>
      <c r="L26" s="211">
        <v>3</v>
      </c>
      <c r="M26" s="211">
        <v>3</v>
      </c>
      <c r="N26" s="211">
        <v>5</v>
      </c>
      <c r="O26" s="212">
        <v>4</v>
      </c>
      <c r="P26" s="211">
        <v>3</v>
      </c>
      <c r="Q26" s="211">
        <v>2</v>
      </c>
      <c r="R26" s="211">
        <v>3</v>
      </c>
      <c r="S26" s="211">
        <v>0</v>
      </c>
      <c r="T26" s="211">
        <v>3</v>
      </c>
      <c r="U26" s="211">
        <v>1</v>
      </c>
      <c r="V26" s="211">
        <v>1</v>
      </c>
      <c r="W26" s="211">
        <v>2</v>
      </c>
      <c r="X26" s="211">
        <v>0</v>
      </c>
      <c r="Y26" s="211">
        <v>1</v>
      </c>
      <c r="Z26" s="211">
        <v>4</v>
      </c>
      <c r="AA26" s="212">
        <v>1</v>
      </c>
      <c r="AB26" s="211">
        <v>0</v>
      </c>
      <c r="AC26" s="211">
        <v>7</v>
      </c>
      <c r="AD26" s="211">
        <v>3</v>
      </c>
      <c r="AE26" s="211">
        <v>1</v>
      </c>
      <c r="AF26" s="211">
        <v>2</v>
      </c>
      <c r="AG26" s="211">
        <v>2</v>
      </c>
      <c r="AH26" s="211">
        <v>7</v>
      </c>
      <c r="AI26" s="211">
        <v>2</v>
      </c>
      <c r="AJ26" s="211">
        <v>7</v>
      </c>
      <c r="AK26" s="211">
        <v>1</v>
      </c>
      <c r="AL26" s="211">
        <v>7</v>
      </c>
      <c r="AM26" s="212">
        <v>1</v>
      </c>
      <c r="AN26" s="211">
        <v>3</v>
      </c>
      <c r="AO26" s="211">
        <v>2</v>
      </c>
      <c r="AP26" s="211">
        <v>0</v>
      </c>
      <c r="AQ26" s="211">
        <v>1</v>
      </c>
      <c r="AR26" s="211">
        <v>0</v>
      </c>
      <c r="AS26" s="211">
        <v>0</v>
      </c>
      <c r="AT26" s="211">
        <v>9</v>
      </c>
      <c r="AU26" s="211">
        <v>6</v>
      </c>
      <c r="AV26" s="211">
        <v>1</v>
      </c>
      <c r="AW26" s="211">
        <v>1</v>
      </c>
      <c r="AX26" s="211">
        <v>1</v>
      </c>
      <c r="AY26" s="212">
        <v>0</v>
      </c>
      <c r="AZ26" s="211">
        <v>0</v>
      </c>
      <c r="BA26" s="211">
        <v>3</v>
      </c>
      <c r="BB26" s="211">
        <v>10</v>
      </c>
      <c r="BC26" s="211">
        <v>2</v>
      </c>
      <c r="BD26" s="211">
        <v>5</v>
      </c>
      <c r="BE26" s="211">
        <v>3</v>
      </c>
      <c r="BF26" s="211">
        <v>5</v>
      </c>
      <c r="BG26" s="211">
        <v>6</v>
      </c>
      <c r="BH26" s="211">
        <v>3</v>
      </c>
      <c r="BI26" s="211">
        <v>2</v>
      </c>
      <c r="BJ26" s="211">
        <v>5</v>
      </c>
      <c r="BK26" s="212">
        <v>4</v>
      </c>
      <c r="BL26" s="211">
        <v>10</v>
      </c>
      <c r="BM26" s="211">
        <v>4</v>
      </c>
      <c r="BN26" s="211">
        <v>5</v>
      </c>
      <c r="BO26" s="211"/>
      <c r="BP26" s="211"/>
      <c r="BQ26" s="211"/>
      <c r="BR26" s="211"/>
      <c r="BS26" s="211"/>
      <c r="BT26" s="211"/>
      <c r="BU26" s="211"/>
      <c r="BV26" s="211"/>
      <c r="BW26" s="212"/>
    </row>
    <row r="27" spans="1:75" ht="15.75" customHeight="1" x14ac:dyDescent="0.25">
      <c r="A27" s="213"/>
      <c r="B27" s="213"/>
      <c r="C27" s="210" t="s">
        <v>15</v>
      </c>
      <c r="D27" s="211">
        <v>0</v>
      </c>
      <c r="E27" s="211">
        <v>3</v>
      </c>
      <c r="F27" s="226">
        <v>2</v>
      </c>
      <c r="G27" s="226">
        <v>0</v>
      </c>
      <c r="H27" s="226">
        <v>0</v>
      </c>
      <c r="I27" s="226">
        <v>1</v>
      </c>
      <c r="J27" s="226">
        <v>11</v>
      </c>
      <c r="K27" s="226">
        <v>0</v>
      </c>
      <c r="L27" s="226">
        <v>15</v>
      </c>
      <c r="M27" s="226">
        <v>0</v>
      </c>
      <c r="N27" s="226">
        <v>26</v>
      </c>
      <c r="O27" s="212">
        <v>0</v>
      </c>
      <c r="P27" s="211">
        <v>0</v>
      </c>
      <c r="Q27" s="211">
        <v>1</v>
      </c>
      <c r="R27" s="226">
        <v>0</v>
      </c>
      <c r="S27" s="226">
        <v>0</v>
      </c>
      <c r="T27" s="226">
        <v>3</v>
      </c>
      <c r="U27" s="226">
        <v>3</v>
      </c>
      <c r="V27" s="226">
        <v>2</v>
      </c>
      <c r="W27" s="226">
        <v>1</v>
      </c>
      <c r="X27" s="226">
        <v>0</v>
      </c>
      <c r="Y27" s="226">
        <v>11</v>
      </c>
      <c r="Z27" s="226">
        <v>0</v>
      </c>
      <c r="AA27" s="212">
        <v>3</v>
      </c>
      <c r="AB27" s="211">
        <v>0</v>
      </c>
      <c r="AC27" s="211">
        <v>0</v>
      </c>
      <c r="AD27" s="226">
        <v>0</v>
      </c>
      <c r="AE27" s="226">
        <v>0</v>
      </c>
      <c r="AF27" s="226">
        <v>2</v>
      </c>
      <c r="AG27" s="226">
        <v>0</v>
      </c>
      <c r="AH27" s="226">
        <v>1</v>
      </c>
      <c r="AI27" s="226">
        <v>0</v>
      </c>
      <c r="AJ27" s="226">
        <v>1</v>
      </c>
      <c r="AK27" s="226">
        <v>3</v>
      </c>
      <c r="AL27" s="226">
        <v>2</v>
      </c>
      <c r="AM27" s="212">
        <v>0</v>
      </c>
      <c r="AN27" s="211">
        <v>0</v>
      </c>
      <c r="AO27" s="211">
        <v>0</v>
      </c>
      <c r="AP27" s="226">
        <v>0</v>
      </c>
      <c r="AQ27" s="226">
        <v>0</v>
      </c>
      <c r="AR27" s="226">
        <v>0</v>
      </c>
      <c r="AS27" s="226">
        <v>0</v>
      </c>
      <c r="AT27" s="226">
        <v>0</v>
      </c>
      <c r="AU27" s="226">
        <v>0</v>
      </c>
      <c r="AV27" s="226">
        <v>5</v>
      </c>
      <c r="AW27" s="226">
        <v>2</v>
      </c>
      <c r="AX27" s="226">
        <v>0</v>
      </c>
      <c r="AY27" s="212">
        <v>0</v>
      </c>
      <c r="AZ27" s="211">
        <v>0</v>
      </c>
      <c r="BA27" s="211">
        <v>0</v>
      </c>
      <c r="BB27" s="226">
        <v>2</v>
      </c>
      <c r="BC27" s="226">
        <v>0</v>
      </c>
      <c r="BD27" s="226">
        <v>0</v>
      </c>
      <c r="BE27" s="211">
        <v>1</v>
      </c>
      <c r="BF27" s="226">
        <v>3</v>
      </c>
      <c r="BG27" s="226">
        <v>0</v>
      </c>
      <c r="BH27" s="226">
        <v>2</v>
      </c>
      <c r="BI27" s="226">
        <v>0</v>
      </c>
      <c r="BJ27" s="226">
        <v>12</v>
      </c>
      <c r="BK27" s="212">
        <v>1</v>
      </c>
      <c r="BL27" s="211">
        <v>2</v>
      </c>
      <c r="BM27" s="211">
        <v>1</v>
      </c>
      <c r="BN27" s="226">
        <v>2</v>
      </c>
      <c r="BO27" s="226"/>
      <c r="BP27" s="226"/>
      <c r="BQ27" s="211"/>
      <c r="BR27" s="226"/>
      <c r="BS27" s="226"/>
      <c r="BT27" s="226"/>
      <c r="BU27" s="226"/>
      <c r="BV27" s="226"/>
      <c r="BW27" s="212"/>
    </row>
    <row r="28" spans="1:75" ht="14.25" customHeight="1" x14ac:dyDescent="0.25">
      <c r="A28" s="213"/>
      <c r="B28" s="213"/>
      <c r="C28" s="210" t="s">
        <v>16</v>
      </c>
      <c r="D28" s="227">
        <v>0</v>
      </c>
      <c r="E28" s="227">
        <v>1</v>
      </c>
      <c r="F28" s="226">
        <v>5</v>
      </c>
      <c r="G28" s="226">
        <v>0</v>
      </c>
      <c r="H28" s="226">
        <v>0</v>
      </c>
      <c r="I28" s="226">
        <v>0</v>
      </c>
      <c r="J28" s="226">
        <v>0</v>
      </c>
      <c r="K28" s="226">
        <v>1</v>
      </c>
      <c r="L28" s="226">
        <v>0</v>
      </c>
      <c r="M28" s="226">
        <v>0</v>
      </c>
      <c r="N28" s="226">
        <v>0</v>
      </c>
      <c r="O28" s="212">
        <v>0</v>
      </c>
      <c r="P28" s="227">
        <v>0</v>
      </c>
      <c r="Q28" s="227">
        <v>0</v>
      </c>
      <c r="R28" s="226">
        <v>0</v>
      </c>
      <c r="S28" s="226">
        <v>0</v>
      </c>
      <c r="T28" s="226">
        <v>0</v>
      </c>
      <c r="U28" s="226">
        <v>0</v>
      </c>
      <c r="V28" s="226">
        <v>0</v>
      </c>
      <c r="W28" s="226">
        <v>0</v>
      </c>
      <c r="X28" s="226">
        <v>0</v>
      </c>
      <c r="Y28" s="226">
        <v>0</v>
      </c>
      <c r="Z28" s="226">
        <v>0</v>
      </c>
      <c r="AA28" s="212">
        <v>0</v>
      </c>
      <c r="AB28" s="227">
        <v>0</v>
      </c>
      <c r="AC28" s="227">
        <v>0</v>
      </c>
      <c r="AD28" s="226">
        <v>0</v>
      </c>
      <c r="AE28" s="226">
        <v>1</v>
      </c>
      <c r="AF28" s="226">
        <v>0</v>
      </c>
      <c r="AG28" s="226">
        <v>2</v>
      </c>
      <c r="AH28" s="226">
        <v>3</v>
      </c>
      <c r="AI28" s="226">
        <v>0</v>
      </c>
      <c r="AJ28" s="226">
        <v>1</v>
      </c>
      <c r="AK28" s="226">
        <v>0</v>
      </c>
      <c r="AL28" s="226">
        <v>0</v>
      </c>
      <c r="AM28" s="212">
        <v>0</v>
      </c>
      <c r="AN28" s="227">
        <v>0</v>
      </c>
      <c r="AO28" s="227">
        <v>0</v>
      </c>
      <c r="AP28" s="226">
        <v>0</v>
      </c>
      <c r="AQ28" s="226">
        <v>0</v>
      </c>
      <c r="AR28" s="226">
        <v>0</v>
      </c>
      <c r="AS28" s="226">
        <v>0</v>
      </c>
      <c r="AT28" s="226">
        <v>0</v>
      </c>
      <c r="AU28" s="226">
        <v>0</v>
      </c>
      <c r="AV28" s="226">
        <v>1</v>
      </c>
      <c r="AW28" s="226">
        <v>4</v>
      </c>
      <c r="AX28" s="226">
        <v>0</v>
      </c>
      <c r="AY28" s="212">
        <v>0</v>
      </c>
      <c r="AZ28" s="227">
        <v>0</v>
      </c>
      <c r="BA28" s="227">
        <v>0</v>
      </c>
      <c r="BB28" s="226">
        <v>1</v>
      </c>
      <c r="BC28" s="226">
        <v>0</v>
      </c>
      <c r="BD28" s="226">
        <v>0</v>
      </c>
      <c r="BE28" s="211">
        <v>0</v>
      </c>
      <c r="BF28" s="226">
        <v>0</v>
      </c>
      <c r="BG28" s="226">
        <v>0</v>
      </c>
      <c r="BH28" s="226">
        <v>0</v>
      </c>
      <c r="BI28" s="226">
        <v>0</v>
      </c>
      <c r="BJ28" s="226">
        <v>0</v>
      </c>
      <c r="BK28" s="212">
        <v>2</v>
      </c>
      <c r="BL28" s="227">
        <v>1</v>
      </c>
      <c r="BM28" s="227">
        <v>7</v>
      </c>
      <c r="BN28" s="226">
        <v>9</v>
      </c>
      <c r="BO28" s="226"/>
      <c r="BP28" s="226"/>
      <c r="BQ28" s="211"/>
      <c r="BR28" s="226"/>
      <c r="BS28" s="226"/>
      <c r="BT28" s="226"/>
      <c r="BU28" s="226"/>
      <c r="BV28" s="226"/>
      <c r="BW28" s="212"/>
    </row>
    <row r="29" spans="1:75" x14ac:dyDescent="0.25">
      <c r="A29" s="213"/>
      <c r="B29" s="213"/>
      <c r="C29" s="210" t="s">
        <v>17</v>
      </c>
      <c r="D29" s="227">
        <v>0</v>
      </c>
      <c r="E29" s="227">
        <v>0</v>
      </c>
      <c r="F29" s="226">
        <v>0</v>
      </c>
      <c r="G29" s="226">
        <v>0</v>
      </c>
      <c r="H29" s="226">
        <v>0</v>
      </c>
      <c r="I29" s="226">
        <v>0</v>
      </c>
      <c r="J29" s="226">
        <v>0</v>
      </c>
      <c r="K29" s="226">
        <v>0</v>
      </c>
      <c r="L29" s="226">
        <v>0</v>
      </c>
      <c r="M29" s="226">
        <v>0</v>
      </c>
      <c r="N29" s="226">
        <v>0</v>
      </c>
      <c r="O29" s="212">
        <v>0</v>
      </c>
      <c r="P29" s="227">
        <v>0</v>
      </c>
      <c r="Q29" s="227">
        <v>0</v>
      </c>
      <c r="R29" s="226">
        <v>0</v>
      </c>
      <c r="S29" s="226">
        <v>0</v>
      </c>
      <c r="T29" s="226">
        <v>0</v>
      </c>
      <c r="U29" s="226">
        <v>0</v>
      </c>
      <c r="V29" s="226">
        <v>0</v>
      </c>
      <c r="W29" s="226">
        <v>0</v>
      </c>
      <c r="X29" s="226">
        <v>0</v>
      </c>
      <c r="Y29" s="226">
        <v>0</v>
      </c>
      <c r="Z29" s="226">
        <v>0</v>
      </c>
      <c r="AA29" s="212">
        <v>0</v>
      </c>
      <c r="AB29" s="227">
        <v>0</v>
      </c>
      <c r="AC29" s="227">
        <v>0</v>
      </c>
      <c r="AD29" s="226">
        <v>0</v>
      </c>
      <c r="AE29" s="226">
        <v>0</v>
      </c>
      <c r="AF29" s="226">
        <v>0</v>
      </c>
      <c r="AG29" s="226">
        <v>0</v>
      </c>
      <c r="AH29" s="226">
        <v>0</v>
      </c>
      <c r="AI29" s="226">
        <v>0</v>
      </c>
      <c r="AJ29" s="226">
        <v>0</v>
      </c>
      <c r="AK29" s="226">
        <v>0</v>
      </c>
      <c r="AL29" s="226">
        <v>0</v>
      </c>
      <c r="AM29" s="212">
        <v>0</v>
      </c>
      <c r="AN29" s="227">
        <v>0</v>
      </c>
      <c r="AO29" s="227">
        <v>0</v>
      </c>
      <c r="AP29" s="226">
        <v>0</v>
      </c>
      <c r="AQ29" s="226">
        <v>0</v>
      </c>
      <c r="AR29" s="226">
        <v>0</v>
      </c>
      <c r="AS29" s="226">
        <v>0</v>
      </c>
      <c r="AT29" s="226">
        <v>0</v>
      </c>
      <c r="AU29" s="226">
        <v>0</v>
      </c>
      <c r="AV29" s="226">
        <v>0</v>
      </c>
      <c r="AW29" s="226">
        <v>0</v>
      </c>
      <c r="AX29" s="226">
        <v>0</v>
      </c>
      <c r="AY29" s="212">
        <v>0</v>
      </c>
      <c r="AZ29" s="227">
        <v>0</v>
      </c>
      <c r="BA29" s="227">
        <v>0</v>
      </c>
      <c r="BB29" s="226">
        <v>0</v>
      </c>
      <c r="BC29" s="226">
        <v>0</v>
      </c>
      <c r="BD29" s="226">
        <v>0</v>
      </c>
      <c r="BE29" s="211">
        <v>0</v>
      </c>
      <c r="BF29" s="226">
        <v>0</v>
      </c>
      <c r="BG29" s="226">
        <v>0</v>
      </c>
      <c r="BH29" s="226">
        <v>0</v>
      </c>
      <c r="BI29" s="226">
        <v>0</v>
      </c>
      <c r="BJ29" s="226">
        <v>0</v>
      </c>
      <c r="BK29" s="212">
        <v>5</v>
      </c>
      <c r="BL29" s="227">
        <v>0</v>
      </c>
      <c r="BM29" s="227">
        <v>0</v>
      </c>
      <c r="BN29" s="226">
        <v>1</v>
      </c>
      <c r="BO29" s="226"/>
      <c r="BP29" s="226"/>
      <c r="BQ29" s="211"/>
      <c r="BR29" s="226"/>
      <c r="BS29" s="226"/>
      <c r="BT29" s="226"/>
      <c r="BU29" s="226"/>
      <c r="BV29" s="226"/>
      <c r="BW29" s="212"/>
    </row>
    <row r="30" spans="1:75" ht="24" x14ac:dyDescent="0.25">
      <c r="A30" s="213"/>
      <c r="B30" s="213"/>
      <c r="C30" s="214" t="s">
        <v>158</v>
      </c>
      <c r="D30" s="227">
        <v>0</v>
      </c>
      <c r="E30" s="227">
        <v>0</v>
      </c>
      <c r="F30" s="226">
        <v>0</v>
      </c>
      <c r="G30" s="226">
        <v>0</v>
      </c>
      <c r="H30" s="226">
        <v>0</v>
      </c>
      <c r="I30" s="226">
        <v>0</v>
      </c>
      <c r="J30" s="226">
        <v>0</v>
      </c>
      <c r="K30" s="226">
        <v>0</v>
      </c>
      <c r="L30" s="226">
        <v>0</v>
      </c>
      <c r="M30" s="226">
        <v>0</v>
      </c>
      <c r="N30" s="226">
        <v>0</v>
      </c>
      <c r="O30" s="212">
        <v>0</v>
      </c>
      <c r="P30" s="227">
        <v>0</v>
      </c>
      <c r="Q30" s="227">
        <v>0</v>
      </c>
      <c r="R30" s="226">
        <v>0</v>
      </c>
      <c r="S30" s="226">
        <v>0</v>
      </c>
      <c r="T30" s="226">
        <v>0</v>
      </c>
      <c r="U30" s="226">
        <v>0</v>
      </c>
      <c r="V30" s="226">
        <v>0</v>
      </c>
      <c r="W30" s="226">
        <v>0</v>
      </c>
      <c r="X30" s="226">
        <v>0</v>
      </c>
      <c r="Y30" s="226">
        <v>0</v>
      </c>
      <c r="Z30" s="226">
        <v>0</v>
      </c>
      <c r="AA30" s="212">
        <v>0</v>
      </c>
      <c r="AB30" s="227">
        <v>0</v>
      </c>
      <c r="AC30" s="227">
        <v>0</v>
      </c>
      <c r="AD30" s="226">
        <v>0</v>
      </c>
      <c r="AE30" s="226">
        <v>0</v>
      </c>
      <c r="AF30" s="226">
        <v>0</v>
      </c>
      <c r="AG30" s="226">
        <v>0</v>
      </c>
      <c r="AH30" s="226">
        <v>0</v>
      </c>
      <c r="AI30" s="226">
        <v>0</v>
      </c>
      <c r="AJ30" s="226">
        <v>0</v>
      </c>
      <c r="AK30" s="226">
        <v>0</v>
      </c>
      <c r="AL30" s="226">
        <v>0</v>
      </c>
      <c r="AM30" s="212">
        <v>0</v>
      </c>
      <c r="AN30" s="227">
        <v>0</v>
      </c>
      <c r="AO30" s="227">
        <v>0</v>
      </c>
      <c r="AP30" s="226">
        <v>0</v>
      </c>
      <c r="AQ30" s="226">
        <v>0</v>
      </c>
      <c r="AR30" s="226">
        <v>0</v>
      </c>
      <c r="AS30" s="226">
        <v>0</v>
      </c>
      <c r="AT30" s="226">
        <v>0</v>
      </c>
      <c r="AU30" s="226">
        <v>0</v>
      </c>
      <c r="AV30" s="226">
        <v>0</v>
      </c>
      <c r="AW30" s="226">
        <v>0</v>
      </c>
      <c r="AX30" s="226">
        <v>0</v>
      </c>
      <c r="AY30" s="212">
        <v>0</v>
      </c>
      <c r="AZ30" s="227">
        <v>0</v>
      </c>
      <c r="BA30" s="227">
        <v>0</v>
      </c>
      <c r="BB30" s="226">
        <v>0</v>
      </c>
      <c r="BC30" s="226">
        <v>0</v>
      </c>
      <c r="BD30" s="226">
        <v>0</v>
      </c>
      <c r="BE30" s="211">
        <v>0</v>
      </c>
      <c r="BF30" s="226">
        <v>0</v>
      </c>
      <c r="BG30" s="226">
        <v>0</v>
      </c>
      <c r="BH30" s="226">
        <v>0</v>
      </c>
      <c r="BI30" s="226">
        <v>0</v>
      </c>
      <c r="BJ30" s="226">
        <v>0</v>
      </c>
      <c r="BK30" s="212">
        <v>0</v>
      </c>
      <c r="BL30" s="227">
        <v>0</v>
      </c>
      <c r="BM30" s="227">
        <v>2</v>
      </c>
      <c r="BN30" s="226">
        <v>4</v>
      </c>
      <c r="BO30" s="226"/>
      <c r="BP30" s="226"/>
      <c r="BQ30" s="211"/>
      <c r="BR30" s="226"/>
      <c r="BS30" s="226"/>
      <c r="BT30" s="226"/>
      <c r="BU30" s="226"/>
      <c r="BV30" s="226"/>
      <c r="BW30" s="212"/>
    </row>
    <row r="31" spans="1:75" ht="15" customHeight="1" x14ac:dyDescent="0.25">
      <c r="A31" s="215"/>
      <c r="B31" s="215"/>
      <c r="C31" s="224" t="s">
        <v>159</v>
      </c>
      <c r="D31" s="217">
        <f t="shared" ref="D31:BJ31" si="6">SUM(D25:D30)</f>
        <v>29</v>
      </c>
      <c r="E31" s="217">
        <f t="shared" si="6"/>
        <v>5</v>
      </c>
      <c r="F31" s="217">
        <f t="shared" si="6"/>
        <v>33</v>
      </c>
      <c r="G31" s="217">
        <f t="shared" si="6"/>
        <v>38</v>
      </c>
      <c r="H31" s="217">
        <f t="shared" si="6"/>
        <v>29</v>
      </c>
      <c r="I31" s="217">
        <f t="shared" si="6"/>
        <v>38</v>
      </c>
      <c r="J31" s="217">
        <f t="shared" si="6"/>
        <v>32</v>
      </c>
      <c r="K31" s="217">
        <f t="shared" si="6"/>
        <v>38</v>
      </c>
      <c r="L31" s="217">
        <f t="shared" si="6"/>
        <v>39</v>
      </c>
      <c r="M31" s="217">
        <f t="shared" si="6"/>
        <v>35</v>
      </c>
      <c r="N31" s="217">
        <f t="shared" si="6"/>
        <v>51</v>
      </c>
      <c r="O31" s="217">
        <f t="shared" si="6"/>
        <v>14</v>
      </c>
      <c r="P31" s="217">
        <f t="shared" si="6"/>
        <v>24</v>
      </c>
      <c r="Q31" s="217">
        <f t="shared" si="6"/>
        <v>44</v>
      </c>
      <c r="R31" s="217">
        <f t="shared" si="6"/>
        <v>26</v>
      </c>
      <c r="S31" s="217">
        <f t="shared" si="6"/>
        <v>32</v>
      </c>
      <c r="T31" s="217">
        <f t="shared" si="6"/>
        <v>23</v>
      </c>
      <c r="U31" s="217">
        <f t="shared" si="6"/>
        <v>30</v>
      </c>
      <c r="V31" s="217">
        <f t="shared" si="6"/>
        <v>37</v>
      </c>
      <c r="W31" s="217">
        <f t="shared" si="6"/>
        <v>38</v>
      </c>
      <c r="X31" s="217">
        <f t="shared" si="6"/>
        <v>18</v>
      </c>
      <c r="Y31" s="217">
        <f t="shared" si="6"/>
        <v>39</v>
      </c>
      <c r="Z31" s="217">
        <f t="shared" si="6"/>
        <v>38</v>
      </c>
      <c r="AA31" s="217">
        <f t="shared" si="6"/>
        <v>26</v>
      </c>
      <c r="AB31" s="217">
        <f t="shared" si="6"/>
        <v>12</v>
      </c>
      <c r="AC31" s="217">
        <f t="shared" si="6"/>
        <v>37</v>
      </c>
      <c r="AD31" s="217">
        <f t="shared" si="6"/>
        <v>28</v>
      </c>
      <c r="AE31" s="217">
        <f t="shared" si="6"/>
        <v>38</v>
      </c>
      <c r="AF31" s="217">
        <f t="shared" si="6"/>
        <v>32</v>
      </c>
      <c r="AG31" s="217">
        <f t="shared" si="6"/>
        <v>41</v>
      </c>
      <c r="AH31" s="217">
        <f t="shared" si="6"/>
        <v>39</v>
      </c>
      <c r="AI31" s="217">
        <f t="shared" si="6"/>
        <v>35</v>
      </c>
      <c r="AJ31" s="217">
        <f t="shared" si="6"/>
        <v>36</v>
      </c>
      <c r="AK31" s="217">
        <f t="shared" si="6"/>
        <v>42</v>
      </c>
      <c r="AL31" s="217">
        <f t="shared" si="6"/>
        <v>41</v>
      </c>
      <c r="AM31" s="217">
        <f t="shared" si="6"/>
        <v>8</v>
      </c>
      <c r="AN31" s="217">
        <v>17</v>
      </c>
      <c r="AO31" s="217">
        <v>17</v>
      </c>
      <c r="AP31" s="217">
        <v>19</v>
      </c>
      <c r="AQ31" s="217">
        <v>18</v>
      </c>
      <c r="AR31" s="217">
        <v>26</v>
      </c>
      <c r="AS31" s="217">
        <v>42</v>
      </c>
      <c r="AT31" s="217">
        <v>41</v>
      </c>
      <c r="AU31" s="217">
        <v>45</v>
      </c>
      <c r="AV31" s="217">
        <v>21</v>
      </c>
      <c r="AW31" s="217">
        <v>41</v>
      </c>
      <c r="AX31" s="217">
        <v>15</v>
      </c>
      <c r="AY31" s="217">
        <v>12</v>
      </c>
      <c r="AZ31" s="217">
        <f t="shared" si="6"/>
        <v>32</v>
      </c>
      <c r="BA31" s="217">
        <f t="shared" si="6"/>
        <v>49</v>
      </c>
      <c r="BB31" s="217">
        <f t="shared" si="6"/>
        <v>64</v>
      </c>
      <c r="BC31" s="217">
        <f t="shared" si="6"/>
        <v>27</v>
      </c>
      <c r="BD31" s="217">
        <f t="shared" si="6"/>
        <v>57</v>
      </c>
      <c r="BE31" s="217">
        <f t="shared" si="6"/>
        <v>29</v>
      </c>
      <c r="BF31" s="217">
        <f t="shared" si="6"/>
        <v>36</v>
      </c>
      <c r="BG31" s="217">
        <f t="shared" si="6"/>
        <v>39</v>
      </c>
      <c r="BH31" s="217">
        <f t="shared" si="6"/>
        <v>33</v>
      </c>
      <c r="BI31" s="217">
        <f t="shared" si="6"/>
        <v>38</v>
      </c>
      <c r="BJ31" s="217">
        <f t="shared" si="6"/>
        <v>55</v>
      </c>
      <c r="BK31" s="217">
        <f>SUM(BK25:BK30)</f>
        <v>45</v>
      </c>
      <c r="BL31" s="217">
        <f t="shared" ref="BL31:BV31" si="7">SUM(BL25:BL30)</f>
        <v>56</v>
      </c>
      <c r="BM31" s="217">
        <f t="shared" si="7"/>
        <v>63</v>
      </c>
      <c r="BN31" s="217">
        <f t="shared" si="7"/>
        <v>60</v>
      </c>
      <c r="BO31" s="217">
        <f t="shared" si="7"/>
        <v>0</v>
      </c>
      <c r="BP31" s="217">
        <f t="shared" si="7"/>
        <v>0</v>
      </c>
      <c r="BQ31" s="217">
        <f t="shared" si="7"/>
        <v>0</v>
      </c>
      <c r="BR31" s="217">
        <f t="shared" si="7"/>
        <v>0</v>
      </c>
      <c r="BS31" s="217">
        <f t="shared" si="7"/>
        <v>0</v>
      </c>
      <c r="BT31" s="217">
        <f t="shared" si="7"/>
        <v>0</v>
      </c>
      <c r="BU31" s="217">
        <f t="shared" si="7"/>
        <v>0</v>
      </c>
      <c r="BV31" s="217">
        <f t="shared" si="7"/>
        <v>0</v>
      </c>
      <c r="BW31" s="217">
        <f>SUM(BW25:BW30)</f>
        <v>0</v>
      </c>
    </row>
    <row r="32" spans="1:75" x14ac:dyDescent="0.25">
      <c r="A32" s="209">
        <v>5</v>
      </c>
      <c r="B32" s="209" t="s">
        <v>163</v>
      </c>
      <c r="C32" s="210" t="s">
        <v>157</v>
      </c>
      <c r="D32" s="227">
        <v>25</v>
      </c>
      <c r="E32" s="227">
        <v>2</v>
      </c>
      <c r="F32" s="226">
        <v>6</v>
      </c>
      <c r="G32" s="226">
        <v>15</v>
      </c>
      <c r="H32" s="226">
        <v>32</v>
      </c>
      <c r="I32" s="226">
        <v>28</v>
      </c>
      <c r="J32" s="226">
        <v>20</v>
      </c>
      <c r="K32" s="226">
        <v>30</v>
      </c>
      <c r="L32" s="226">
        <v>17</v>
      </c>
      <c r="M32" s="226">
        <v>18</v>
      </c>
      <c r="N32" s="226">
        <v>7</v>
      </c>
      <c r="O32" s="212">
        <v>15</v>
      </c>
      <c r="P32" s="227">
        <v>25</v>
      </c>
      <c r="Q32" s="227">
        <v>38</v>
      </c>
      <c r="R32" s="226">
        <v>17</v>
      </c>
      <c r="S32" s="226">
        <v>16</v>
      </c>
      <c r="T32" s="226">
        <v>16</v>
      </c>
      <c r="U32" s="226">
        <v>37</v>
      </c>
      <c r="V32" s="226">
        <v>14</v>
      </c>
      <c r="W32" s="226">
        <v>15</v>
      </c>
      <c r="X32" s="226">
        <v>3</v>
      </c>
      <c r="Y32" s="226">
        <v>6</v>
      </c>
      <c r="Z32" s="226">
        <v>9</v>
      </c>
      <c r="AA32" s="212">
        <v>15</v>
      </c>
      <c r="AB32" s="227">
        <v>27</v>
      </c>
      <c r="AC32" s="227">
        <v>23</v>
      </c>
      <c r="AD32" s="226">
        <v>11</v>
      </c>
      <c r="AE32" s="226">
        <v>11</v>
      </c>
      <c r="AF32" s="226">
        <v>23</v>
      </c>
      <c r="AG32" s="226">
        <v>34</v>
      </c>
      <c r="AH32" s="226">
        <v>14</v>
      </c>
      <c r="AI32" s="226">
        <v>13</v>
      </c>
      <c r="AJ32" s="226">
        <v>14</v>
      </c>
      <c r="AK32" s="226">
        <v>9</v>
      </c>
      <c r="AL32" s="226">
        <v>41</v>
      </c>
      <c r="AM32" s="212">
        <v>17</v>
      </c>
      <c r="AN32" s="227">
        <v>17</v>
      </c>
      <c r="AO32" s="227">
        <v>16</v>
      </c>
      <c r="AP32" s="226">
        <v>30</v>
      </c>
      <c r="AQ32" s="226">
        <v>40</v>
      </c>
      <c r="AR32" s="226">
        <v>41</v>
      </c>
      <c r="AS32" s="226">
        <v>27</v>
      </c>
      <c r="AT32" s="226">
        <v>7</v>
      </c>
      <c r="AU32" s="226">
        <v>15</v>
      </c>
      <c r="AV32" s="226">
        <v>17</v>
      </c>
      <c r="AW32" s="226">
        <v>4</v>
      </c>
      <c r="AX32" s="226">
        <v>6</v>
      </c>
      <c r="AY32" s="212">
        <v>8</v>
      </c>
      <c r="AZ32" s="227">
        <v>34</v>
      </c>
      <c r="BA32" s="227">
        <v>22</v>
      </c>
      <c r="BB32" s="226">
        <v>13</v>
      </c>
      <c r="BC32" s="226">
        <v>28</v>
      </c>
      <c r="BD32" s="226">
        <v>19</v>
      </c>
      <c r="BE32" s="211">
        <v>9</v>
      </c>
      <c r="BF32" s="226">
        <v>20</v>
      </c>
      <c r="BG32" s="226">
        <v>15</v>
      </c>
      <c r="BH32" s="226">
        <v>18</v>
      </c>
      <c r="BI32" s="226">
        <v>14</v>
      </c>
      <c r="BJ32" s="226">
        <v>17</v>
      </c>
      <c r="BK32" s="212">
        <v>15</v>
      </c>
      <c r="BL32" s="227">
        <v>14</v>
      </c>
      <c r="BM32" s="227">
        <v>17</v>
      </c>
      <c r="BN32" s="226">
        <v>38</v>
      </c>
      <c r="BO32" s="226"/>
      <c r="BP32" s="226"/>
      <c r="BQ32" s="211"/>
      <c r="BR32" s="226"/>
      <c r="BS32" s="226"/>
      <c r="BT32" s="226"/>
      <c r="BU32" s="226"/>
      <c r="BV32" s="226"/>
      <c r="BW32" s="212"/>
    </row>
    <row r="33" spans="1:75" x14ac:dyDescent="0.25">
      <c r="A33" s="213"/>
      <c r="B33" s="213"/>
      <c r="C33" s="210" t="s">
        <v>14</v>
      </c>
      <c r="D33" s="227">
        <v>11</v>
      </c>
      <c r="E33" s="227">
        <v>2</v>
      </c>
      <c r="F33" s="226">
        <v>30</v>
      </c>
      <c r="G33" s="226">
        <v>49</v>
      </c>
      <c r="H33" s="226">
        <v>8</v>
      </c>
      <c r="I33" s="226">
        <v>21</v>
      </c>
      <c r="J33" s="226">
        <v>26</v>
      </c>
      <c r="K33" s="226">
        <v>17</v>
      </c>
      <c r="L33" s="226">
        <v>9</v>
      </c>
      <c r="M33" s="226">
        <v>32</v>
      </c>
      <c r="N33" s="226">
        <v>14</v>
      </c>
      <c r="O33" s="212">
        <v>14</v>
      </c>
      <c r="P33" s="227">
        <v>11</v>
      </c>
      <c r="Q33" s="227">
        <v>9</v>
      </c>
      <c r="R33" s="226">
        <v>12</v>
      </c>
      <c r="S33" s="226">
        <v>37</v>
      </c>
      <c r="T33" s="226">
        <v>3</v>
      </c>
      <c r="U33" s="226">
        <v>20</v>
      </c>
      <c r="V33" s="226">
        <v>37</v>
      </c>
      <c r="W33" s="226">
        <v>58</v>
      </c>
      <c r="X33" s="226">
        <v>39</v>
      </c>
      <c r="Y33" s="226">
        <v>40</v>
      </c>
      <c r="Z33" s="226">
        <v>32</v>
      </c>
      <c r="AA33" s="212">
        <v>10</v>
      </c>
      <c r="AB33" s="227">
        <v>26</v>
      </c>
      <c r="AC33" s="227">
        <v>1</v>
      </c>
      <c r="AD33" s="226">
        <v>48</v>
      </c>
      <c r="AE33" s="226">
        <v>1</v>
      </c>
      <c r="AF33" s="226">
        <v>0</v>
      </c>
      <c r="AG33" s="226">
        <v>6</v>
      </c>
      <c r="AH33" s="226">
        <v>7</v>
      </c>
      <c r="AI33" s="226">
        <v>12</v>
      </c>
      <c r="AJ33" s="226">
        <v>28</v>
      </c>
      <c r="AK33" s="226">
        <v>18</v>
      </c>
      <c r="AL33" s="226">
        <v>2</v>
      </c>
      <c r="AM33" s="212">
        <v>9</v>
      </c>
      <c r="AN33" s="227">
        <v>6</v>
      </c>
      <c r="AO33" s="227">
        <v>0</v>
      </c>
      <c r="AP33" s="226">
        <v>0</v>
      </c>
      <c r="AQ33" s="226">
        <v>0</v>
      </c>
      <c r="AR33" s="226">
        <v>0</v>
      </c>
      <c r="AS33" s="226">
        <v>0</v>
      </c>
      <c r="AT33" s="226">
        <v>4</v>
      </c>
      <c r="AU33" s="226">
        <v>18</v>
      </c>
      <c r="AV33" s="226">
        <v>5</v>
      </c>
      <c r="AW33" s="226">
        <v>4</v>
      </c>
      <c r="AX33" s="226">
        <v>2</v>
      </c>
      <c r="AY33" s="212">
        <v>0</v>
      </c>
      <c r="AZ33" s="227">
        <v>0</v>
      </c>
      <c r="BA33" s="227">
        <v>16</v>
      </c>
      <c r="BB33" s="226">
        <v>10</v>
      </c>
      <c r="BC33" s="226">
        <v>0</v>
      </c>
      <c r="BD33" s="226">
        <v>2</v>
      </c>
      <c r="BE33" s="211">
        <v>2</v>
      </c>
      <c r="BF33" s="226">
        <v>6</v>
      </c>
      <c r="BG33" s="226">
        <v>6</v>
      </c>
      <c r="BH33" s="226">
        <v>4</v>
      </c>
      <c r="BI33" s="226">
        <v>1</v>
      </c>
      <c r="BJ33" s="226">
        <v>2</v>
      </c>
      <c r="BK33" s="212">
        <v>27</v>
      </c>
      <c r="BL33" s="227">
        <v>1</v>
      </c>
      <c r="BM33" s="227">
        <v>4</v>
      </c>
      <c r="BN33" s="226">
        <v>1</v>
      </c>
      <c r="BO33" s="226"/>
      <c r="BP33" s="226"/>
      <c r="BQ33" s="211"/>
      <c r="BR33" s="226"/>
      <c r="BS33" s="226"/>
      <c r="BT33" s="226"/>
      <c r="BU33" s="226"/>
      <c r="BV33" s="226"/>
      <c r="BW33" s="212"/>
    </row>
    <row r="34" spans="1:75" x14ac:dyDescent="0.25">
      <c r="A34" s="213"/>
      <c r="B34" s="213"/>
      <c r="C34" s="210" t="s">
        <v>15</v>
      </c>
      <c r="D34" s="227">
        <v>2</v>
      </c>
      <c r="E34" s="227">
        <v>1</v>
      </c>
      <c r="F34" s="226">
        <v>11</v>
      </c>
      <c r="G34" s="226">
        <v>1</v>
      </c>
      <c r="H34" s="226">
        <v>1</v>
      </c>
      <c r="I34" s="226">
        <v>2</v>
      </c>
      <c r="J34" s="226">
        <v>13</v>
      </c>
      <c r="K34" s="226">
        <v>1</v>
      </c>
      <c r="L34" s="226">
        <v>15</v>
      </c>
      <c r="M34" s="226">
        <v>2</v>
      </c>
      <c r="N34" s="226">
        <v>27</v>
      </c>
      <c r="O34" s="212">
        <v>1</v>
      </c>
      <c r="P34" s="227">
        <v>6</v>
      </c>
      <c r="Q34" s="227">
        <v>0</v>
      </c>
      <c r="R34" s="226">
        <v>28</v>
      </c>
      <c r="S34" s="226">
        <v>3</v>
      </c>
      <c r="T34" s="226">
        <v>24</v>
      </c>
      <c r="U34" s="226">
        <v>4</v>
      </c>
      <c r="V34" s="226">
        <v>7</v>
      </c>
      <c r="W34" s="226">
        <v>0</v>
      </c>
      <c r="X34" s="226">
        <v>7</v>
      </c>
      <c r="Y34" s="226">
        <v>4</v>
      </c>
      <c r="Z34" s="226">
        <v>18</v>
      </c>
      <c r="AA34" s="212">
        <v>27</v>
      </c>
      <c r="AB34" s="227">
        <v>13</v>
      </c>
      <c r="AC34" s="227">
        <v>2</v>
      </c>
      <c r="AD34" s="226">
        <v>1</v>
      </c>
      <c r="AE34" s="226">
        <v>1</v>
      </c>
      <c r="AF34" s="226">
        <v>40</v>
      </c>
      <c r="AG34" s="226">
        <v>1</v>
      </c>
      <c r="AH34" s="226">
        <v>33</v>
      </c>
      <c r="AI34" s="226">
        <v>26</v>
      </c>
      <c r="AJ34" s="226">
        <v>4</v>
      </c>
      <c r="AK34" s="226">
        <v>5</v>
      </c>
      <c r="AL34" s="226">
        <v>5</v>
      </c>
      <c r="AM34" s="212">
        <v>2</v>
      </c>
      <c r="AN34" s="227">
        <v>1</v>
      </c>
      <c r="AO34" s="227">
        <v>0</v>
      </c>
      <c r="AP34" s="226">
        <v>0</v>
      </c>
      <c r="AQ34" s="226">
        <v>0</v>
      </c>
      <c r="AR34" s="226">
        <v>0</v>
      </c>
      <c r="AS34" s="226">
        <v>0</v>
      </c>
      <c r="AT34" s="226">
        <v>3</v>
      </c>
      <c r="AU34" s="226">
        <v>0</v>
      </c>
      <c r="AV34" s="226">
        <v>15</v>
      </c>
      <c r="AW34" s="226">
        <v>0</v>
      </c>
      <c r="AX34" s="226">
        <v>9</v>
      </c>
      <c r="AY34" s="212">
        <v>0</v>
      </c>
      <c r="AZ34" s="227">
        <v>0</v>
      </c>
      <c r="BA34" s="227">
        <v>0</v>
      </c>
      <c r="BB34" s="226">
        <v>12</v>
      </c>
      <c r="BC34" s="226">
        <v>0</v>
      </c>
      <c r="BD34" s="226">
        <v>0</v>
      </c>
      <c r="BE34" s="211">
        <v>2</v>
      </c>
      <c r="BF34" s="226">
        <v>2</v>
      </c>
      <c r="BG34" s="226">
        <v>2</v>
      </c>
      <c r="BH34" s="226">
        <v>1</v>
      </c>
      <c r="BI34" s="226">
        <v>0</v>
      </c>
      <c r="BJ34" s="226">
        <v>1</v>
      </c>
      <c r="BK34" s="212">
        <v>3</v>
      </c>
      <c r="BL34" s="227">
        <v>0</v>
      </c>
      <c r="BM34" s="227">
        <v>1</v>
      </c>
      <c r="BN34" s="226">
        <v>0</v>
      </c>
      <c r="BO34" s="226"/>
      <c r="BP34" s="226"/>
      <c r="BQ34" s="211"/>
      <c r="BR34" s="226"/>
      <c r="BS34" s="226"/>
      <c r="BT34" s="226"/>
      <c r="BU34" s="226"/>
      <c r="BV34" s="226"/>
      <c r="BW34" s="212"/>
    </row>
    <row r="35" spans="1:75" ht="15" customHeight="1" x14ac:dyDescent="0.25">
      <c r="A35" s="213"/>
      <c r="B35" s="213"/>
      <c r="C35" s="210" t="s">
        <v>16</v>
      </c>
      <c r="D35" s="227">
        <v>0</v>
      </c>
      <c r="E35" s="227">
        <v>1</v>
      </c>
      <c r="F35" s="226">
        <v>10</v>
      </c>
      <c r="G35" s="226">
        <v>0</v>
      </c>
      <c r="H35" s="226">
        <v>2</v>
      </c>
      <c r="I35" s="226">
        <v>0</v>
      </c>
      <c r="J35" s="226">
        <v>0</v>
      </c>
      <c r="K35" s="226">
        <v>0</v>
      </c>
      <c r="L35" s="226">
        <v>0</v>
      </c>
      <c r="M35" s="226">
        <v>3</v>
      </c>
      <c r="N35" s="226">
        <v>0</v>
      </c>
      <c r="O35" s="212">
        <v>0</v>
      </c>
      <c r="P35" s="227">
        <v>5</v>
      </c>
      <c r="Q35" s="227">
        <v>0</v>
      </c>
      <c r="R35" s="226">
        <v>0</v>
      </c>
      <c r="S35" s="226">
        <v>8</v>
      </c>
      <c r="T35" s="226">
        <v>15</v>
      </c>
      <c r="U35" s="226">
        <v>0</v>
      </c>
      <c r="V35" s="226">
        <v>0</v>
      </c>
      <c r="W35" s="226">
        <v>0</v>
      </c>
      <c r="X35" s="226">
        <v>0</v>
      </c>
      <c r="Y35" s="226">
        <v>0</v>
      </c>
      <c r="Z35" s="226">
        <v>0</v>
      </c>
      <c r="AA35" s="212">
        <v>0</v>
      </c>
      <c r="AB35" s="227">
        <v>1</v>
      </c>
      <c r="AC35" s="227">
        <v>45</v>
      </c>
      <c r="AD35" s="226">
        <v>0</v>
      </c>
      <c r="AE35" s="226">
        <v>0</v>
      </c>
      <c r="AF35" s="226">
        <v>0</v>
      </c>
      <c r="AG35" s="226">
        <v>45</v>
      </c>
      <c r="AH35" s="226">
        <v>6</v>
      </c>
      <c r="AI35" s="226">
        <v>2</v>
      </c>
      <c r="AJ35" s="226">
        <v>6</v>
      </c>
      <c r="AK35" s="226">
        <v>0</v>
      </c>
      <c r="AL35" s="226">
        <v>5</v>
      </c>
      <c r="AM35" s="212">
        <v>3</v>
      </c>
      <c r="AN35" s="227">
        <v>1</v>
      </c>
      <c r="AO35" s="227">
        <v>0</v>
      </c>
      <c r="AP35" s="226">
        <v>0</v>
      </c>
      <c r="AQ35" s="226">
        <v>0</v>
      </c>
      <c r="AR35" s="226">
        <v>0</v>
      </c>
      <c r="AS35" s="226">
        <v>0</v>
      </c>
      <c r="AT35" s="226">
        <v>20</v>
      </c>
      <c r="AU35" s="226">
        <v>0</v>
      </c>
      <c r="AV35" s="226">
        <v>5</v>
      </c>
      <c r="AW35" s="226">
        <v>8</v>
      </c>
      <c r="AX35" s="226">
        <v>0</v>
      </c>
      <c r="AY35" s="212">
        <v>0</v>
      </c>
      <c r="AZ35" s="227">
        <v>0</v>
      </c>
      <c r="BA35" s="227">
        <v>0</v>
      </c>
      <c r="BB35" s="226">
        <v>2</v>
      </c>
      <c r="BC35" s="226">
        <v>0</v>
      </c>
      <c r="BD35" s="226">
        <v>0</v>
      </c>
      <c r="BE35" s="211">
        <v>0</v>
      </c>
      <c r="BF35" s="226">
        <v>5</v>
      </c>
      <c r="BG35" s="226">
        <v>0</v>
      </c>
      <c r="BH35" s="226">
        <v>0</v>
      </c>
      <c r="BI35" s="226">
        <v>0</v>
      </c>
      <c r="BJ35" s="226">
        <v>0</v>
      </c>
      <c r="BK35" s="212">
        <v>1</v>
      </c>
      <c r="BL35" s="227">
        <v>0</v>
      </c>
      <c r="BM35" s="227">
        <v>0</v>
      </c>
      <c r="BN35" s="226">
        <v>1</v>
      </c>
      <c r="BO35" s="226"/>
      <c r="BP35" s="226"/>
      <c r="BQ35" s="211"/>
      <c r="BR35" s="226"/>
      <c r="BS35" s="226"/>
      <c r="BT35" s="226"/>
      <c r="BU35" s="226"/>
      <c r="BV35" s="226"/>
      <c r="BW35" s="212"/>
    </row>
    <row r="36" spans="1:75" ht="15" customHeight="1" x14ac:dyDescent="0.25">
      <c r="A36" s="213"/>
      <c r="B36" s="213"/>
      <c r="C36" s="210" t="s">
        <v>17</v>
      </c>
      <c r="D36" s="227">
        <v>0</v>
      </c>
      <c r="E36" s="227">
        <v>0</v>
      </c>
      <c r="F36" s="226">
        <v>0</v>
      </c>
      <c r="G36" s="226">
        <v>0</v>
      </c>
      <c r="H36" s="226">
        <v>0</v>
      </c>
      <c r="I36" s="226">
        <v>0</v>
      </c>
      <c r="J36" s="226">
        <v>0</v>
      </c>
      <c r="K36" s="226">
        <v>0</v>
      </c>
      <c r="L36" s="226">
        <v>0</v>
      </c>
      <c r="M36" s="226">
        <v>0</v>
      </c>
      <c r="N36" s="226">
        <v>0</v>
      </c>
      <c r="O36" s="212">
        <v>0</v>
      </c>
      <c r="P36" s="227">
        <v>0</v>
      </c>
      <c r="Q36" s="227">
        <v>0</v>
      </c>
      <c r="R36" s="226">
        <v>0</v>
      </c>
      <c r="S36" s="226">
        <v>0</v>
      </c>
      <c r="T36" s="226">
        <v>0</v>
      </c>
      <c r="U36" s="226">
        <v>0</v>
      </c>
      <c r="V36" s="226">
        <v>0</v>
      </c>
      <c r="W36" s="226">
        <v>0</v>
      </c>
      <c r="X36" s="226">
        <v>0</v>
      </c>
      <c r="Y36" s="226">
        <v>0</v>
      </c>
      <c r="Z36" s="226">
        <v>0</v>
      </c>
      <c r="AA36" s="212">
        <v>0</v>
      </c>
      <c r="AB36" s="227">
        <v>0</v>
      </c>
      <c r="AC36" s="227">
        <v>0</v>
      </c>
      <c r="AD36" s="226">
        <v>0</v>
      </c>
      <c r="AE36" s="226">
        <v>0</v>
      </c>
      <c r="AF36" s="226">
        <v>0</v>
      </c>
      <c r="AG36" s="226">
        <v>0</v>
      </c>
      <c r="AH36" s="226">
        <v>0</v>
      </c>
      <c r="AI36" s="226">
        <v>0</v>
      </c>
      <c r="AJ36" s="226">
        <v>0</v>
      </c>
      <c r="AK36" s="226">
        <v>0</v>
      </c>
      <c r="AL36" s="226">
        <v>0</v>
      </c>
      <c r="AM36" s="212">
        <v>0</v>
      </c>
      <c r="AN36" s="227">
        <v>0</v>
      </c>
      <c r="AO36" s="227">
        <v>0</v>
      </c>
      <c r="AP36" s="226">
        <v>0</v>
      </c>
      <c r="AQ36" s="226">
        <v>0</v>
      </c>
      <c r="AR36" s="226">
        <v>0</v>
      </c>
      <c r="AS36" s="226">
        <v>0</v>
      </c>
      <c r="AT36" s="226">
        <v>0</v>
      </c>
      <c r="AU36" s="226">
        <v>0</v>
      </c>
      <c r="AV36" s="226">
        <v>0</v>
      </c>
      <c r="AW36" s="226">
        <v>13</v>
      </c>
      <c r="AX36" s="226">
        <v>0</v>
      </c>
      <c r="AY36" s="212">
        <v>0</v>
      </c>
      <c r="AZ36" s="227">
        <v>0</v>
      </c>
      <c r="BA36" s="227">
        <v>0</v>
      </c>
      <c r="BB36" s="226">
        <v>0</v>
      </c>
      <c r="BC36" s="226">
        <v>0</v>
      </c>
      <c r="BD36" s="226">
        <v>0</v>
      </c>
      <c r="BE36" s="211">
        <v>1</v>
      </c>
      <c r="BF36" s="226">
        <v>0</v>
      </c>
      <c r="BG36" s="226">
        <v>0</v>
      </c>
      <c r="BH36" s="226">
        <v>0</v>
      </c>
      <c r="BI36" s="226">
        <v>0</v>
      </c>
      <c r="BJ36" s="226">
        <v>0</v>
      </c>
      <c r="BK36" s="212">
        <v>1</v>
      </c>
      <c r="BL36" s="227">
        <v>0</v>
      </c>
      <c r="BM36" s="227">
        <v>3</v>
      </c>
      <c r="BN36" s="226">
        <v>1</v>
      </c>
      <c r="BO36" s="226"/>
      <c r="BP36" s="226"/>
      <c r="BQ36" s="211"/>
      <c r="BR36" s="226"/>
      <c r="BS36" s="226"/>
      <c r="BT36" s="226"/>
      <c r="BU36" s="226"/>
      <c r="BV36" s="226"/>
      <c r="BW36" s="212"/>
    </row>
    <row r="37" spans="1:75" ht="29.25" customHeight="1" x14ac:dyDescent="0.25">
      <c r="A37" s="213"/>
      <c r="B37" s="213"/>
      <c r="C37" s="214" t="s">
        <v>158</v>
      </c>
      <c r="D37" s="227">
        <v>0</v>
      </c>
      <c r="E37" s="227">
        <v>0</v>
      </c>
      <c r="F37" s="226">
        <v>0</v>
      </c>
      <c r="G37" s="226">
        <v>0</v>
      </c>
      <c r="H37" s="226">
        <v>0</v>
      </c>
      <c r="I37" s="226">
        <v>0</v>
      </c>
      <c r="J37" s="226">
        <v>0</v>
      </c>
      <c r="K37" s="226">
        <v>0</v>
      </c>
      <c r="L37" s="226">
        <v>0</v>
      </c>
      <c r="M37" s="226">
        <v>0</v>
      </c>
      <c r="N37" s="226">
        <v>1</v>
      </c>
      <c r="O37" s="212">
        <v>0</v>
      </c>
      <c r="P37" s="227">
        <v>0</v>
      </c>
      <c r="Q37" s="227">
        <v>0</v>
      </c>
      <c r="R37" s="226">
        <v>0</v>
      </c>
      <c r="S37" s="226">
        <v>0</v>
      </c>
      <c r="T37" s="226">
        <v>0</v>
      </c>
      <c r="U37" s="226">
        <v>0</v>
      </c>
      <c r="V37" s="226">
        <v>0</v>
      </c>
      <c r="W37" s="226">
        <v>0</v>
      </c>
      <c r="X37" s="226">
        <v>0</v>
      </c>
      <c r="Y37" s="226">
        <v>0</v>
      </c>
      <c r="Z37" s="226">
        <v>0</v>
      </c>
      <c r="AA37" s="212">
        <v>0</v>
      </c>
      <c r="AB37" s="227">
        <v>0</v>
      </c>
      <c r="AC37" s="227">
        <v>0</v>
      </c>
      <c r="AD37" s="226">
        <v>0</v>
      </c>
      <c r="AE37" s="226">
        <v>0</v>
      </c>
      <c r="AF37" s="226">
        <v>0</v>
      </c>
      <c r="AG37" s="226">
        <v>0</v>
      </c>
      <c r="AH37" s="226">
        <v>0</v>
      </c>
      <c r="AI37" s="226">
        <v>0</v>
      </c>
      <c r="AJ37" s="226">
        <v>0</v>
      </c>
      <c r="AK37" s="226">
        <v>0</v>
      </c>
      <c r="AL37" s="226">
        <v>0</v>
      </c>
      <c r="AM37" s="212">
        <v>0</v>
      </c>
      <c r="AN37" s="227">
        <v>0</v>
      </c>
      <c r="AO37" s="227">
        <v>0</v>
      </c>
      <c r="AP37" s="226">
        <v>0</v>
      </c>
      <c r="AQ37" s="226">
        <v>0</v>
      </c>
      <c r="AR37" s="226">
        <v>0</v>
      </c>
      <c r="AS37" s="226">
        <v>0</v>
      </c>
      <c r="AT37" s="226">
        <v>0</v>
      </c>
      <c r="AU37" s="226">
        <v>0</v>
      </c>
      <c r="AV37" s="226">
        <v>0</v>
      </c>
      <c r="AW37" s="226">
        <v>0</v>
      </c>
      <c r="AX37" s="226">
        <v>0</v>
      </c>
      <c r="AY37" s="212">
        <v>0</v>
      </c>
      <c r="AZ37" s="227">
        <v>0</v>
      </c>
      <c r="BA37" s="227">
        <v>0</v>
      </c>
      <c r="BB37" s="226">
        <v>0</v>
      </c>
      <c r="BC37" s="226">
        <v>0</v>
      </c>
      <c r="BD37" s="226">
        <v>0</v>
      </c>
      <c r="BE37" s="211">
        <v>0</v>
      </c>
      <c r="BF37" s="226">
        <v>0</v>
      </c>
      <c r="BG37" s="226">
        <v>0</v>
      </c>
      <c r="BH37" s="226">
        <v>0</v>
      </c>
      <c r="BI37" s="226">
        <v>0</v>
      </c>
      <c r="BJ37" s="226">
        <v>0</v>
      </c>
      <c r="BK37" s="212">
        <v>0</v>
      </c>
      <c r="BL37" s="227">
        <v>0</v>
      </c>
      <c r="BM37" s="227">
        <v>13</v>
      </c>
      <c r="BN37" s="226">
        <v>19</v>
      </c>
      <c r="BO37" s="226"/>
      <c r="BP37" s="226"/>
      <c r="BQ37" s="211"/>
      <c r="BR37" s="226"/>
      <c r="BS37" s="226"/>
      <c r="BT37" s="226"/>
      <c r="BU37" s="226"/>
      <c r="BV37" s="226"/>
      <c r="BW37" s="212"/>
    </row>
    <row r="38" spans="1:75" x14ac:dyDescent="0.25">
      <c r="A38" s="215"/>
      <c r="B38" s="215"/>
      <c r="C38" s="224" t="s">
        <v>159</v>
      </c>
      <c r="D38" s="217">
        <f t="shared" ref="D38:BO38" si="8">SUM(D32:D37)</f>
        <v>38</v>
      </c>
      <c r="E38" s="217">
        <f t="shared" si="8"/>
        <v>6</v>
      </c>
      <c r="F38" s="217">
        <f t="shared" si="8"/>
        <v>57</v>
      </c>
      <c r="G38" s="217">
        <f t="shared" si="8"/>
        <v>65</v>
      </c>
      <c r="H38" s="217">
        <f t="shared" si="8"/>
        <v>43</v>
      </c>
      <c r="I38" s="217">
        <f t="shared" si="8"/>
        <v>51</v>
      </c>
      <c r="J38" s="217">
        <f t="shared" si="8"/>
        <v>59</v>
      </c>
      <c r="K38" s="217">
        <f t="shared" si="8"/>
        <v>48</v>
      </c>
      <c r="L38" s="217">
        <f t="shared" si="8"/>
        <v>41</v>
      </c>
      <c r="M38" s="217">
        <f t="shared" si="8"/>
        <v>55</v>
      </c>
      <c r="N38" s="217">
        <f t="shared" si="8"/>
        <v>49</v>
      </c>
      <c r="O38" s="217">
        <f t="shared" si="8"/>
        <v>30</v>
      </c>
      <c r="P38" s="217">
        <f t="shared" si="8"/>
        <v>47</v>
      </c>
      <c r="Q38" s="217">
        <f t="shared" si="8"/>
        <v>47</v>
      </c>
      <c r="R38" s="217">
        <f t="shared" si="8"/>
        <v>57</v>
      </c>
      <c r="S38" s="217">
        <f t="shared" si="8"/>
        <v>64</v>
      </c>
      <c r="T38" s="217">
        <f t="shared" si="8"/>
        <v>58</v>
      </c>
      <c r="U38" s="217">
        <f t="shared" si="8"/>
        <v>61</v>
      </c>
      <c r="V38" s="217">
        <f t="shared" si="8"/>
        <v>58</v>
      </c>
      <c r="W38" s="217">
        <f t="shared" si="8"/>
        <v>73</v>
      </c>
      <c r="X38" s="217">
        <f t="shared" si="8"/>
        <v>49</v>
      </c>
      <c r="Y38" s="217">
        <f t="shared" si="8"/>
        <v>50</v>
      </c>
      <c r="Z38" s="217">
        <f t="shared" si="8"/>
        <v>59</v>
      </c>
      <c r="AA38" s="217">
        <f t="shared" si="8"/>
        <v>52</v>
      </c>
      <c r="AB38" s="217">
        <f t="shared" si="8"/>
        <v>67</v>
      </c>
      <c r="AC38" s="217">
        <f t="shared" si="8"/>
        <v>71</v>
      </c>
      <c r="AD38" s="217">
        <f t="shared" si="8"/>
        <v>60</v>
      </c>
      <c r="AE38" s="217">
        <f t="shared" si="8"/>
        <v>13</v>
      </c>
      <c r="AF38" s="217">
        <f t="shared" si="8"/>
        <v>63</v>
      </c>
      <c r="AG38" s="217">
        <f t="shared" si="8"/>
        <v>86</v>
      </c>
      <c r="AH38" s="217">
        <f t="shared" si="8"/>
        <v>60</v>
      </c>
      <c r="AI38" s="217">
        <f t="shared" si="8"/>
        <v>53</v>
      </c>
      <c r="AJ38" s="217">
        <f t="shared" si="8"/>
        <v>52</v>
      </c>
      <c r="AK38" s="217">
        <f t="shared" si="8"/>
        <v>32</v>
      </c>
      <c r="AL38" s="217">
        <f t="shared" si="8"/>
        <v>53</v>
      </c>
      <c r="AM38" s="217">
        <f t="shared" si="8"/>
        <v>31</v>
      </c>
      <c r="AN38" s="217">
        <v>25</v>
      </c>
      <c r="AO38" s="217">
        <v>16</v>
      </c>
      <c r="AP38" s="217">
        <v>30</v>
      </c>
      <c r="AQ38" s="217">
        <v>40</v>
      </c>
      <c r="AR38" s="217">
        <v>41</v>
      </c>
      <c r="AS38" s="217">
        <v>27</v>
      </c>
      <c r="AT38" s="217">
        <v>34</v>
      </c>
      <c r="AU38" s="217">
        <v>33</v>
      </c>
      <c r="AV38" s="217">
        <v>42</v>
      </c>
      <c r="AW38" s="217">
        <v>29</v>
      </c>
      <c r="AX38" s="217">
        <v>17</v>
      </c>
      <c r="AY38" s="217">
        <v>8</v>
      </c>
      <c r="AZ38" s="217">
        <f t="shared" si="8"/>
        <v>34</v>
      </c>
      <c r="BA38" s="217">
        <f t="shared" si="8"/>
        <v>38</v>
      </c>
      <c r="BB38" s="217">
        <f t="shared" si="8"/>
        <v>37</v>
      </c>
      <c r="BC38" s="217">
        <f t="shared" si="8"/>
        <v>28</v>
      </c>
      <c r="BD38" s="217">
        <f t="shared" si="8"/>
        <v>21</v>
      </c>
      <c r="BE38" s="217">
        <f t="shared" si="8"/>
        <v>14</v>
      </c>
      <c r="BF38" s="217">
        <f t="shared" si="8"/>
        <v>33</v>
      </c>
      <c r="BG38" s="217">
        <f t="shared" si="8"/>
        <v>23</v>
      </c>
      <c r="BH38" s="217">
        <f t="shared" si="8"/>
        <v>23</v>
      </c>
      <c r="BI38" s="217">
        <f t="shared" si="8"/>
        <v>15</v>
      </c>
      <c r="BJ38" s="217">
        <f t="shared" si="8"/>
        <v>20</v>
      </c>
      <c r="BK38" s="217">
        <f t="shared" si="8"/>
        <v>47</v>
      </c>
      <c r="BL38" s="217">
        <f t="shared" si="8"/>
        <v>15</v>
      </c>
      <c r="BM38" s="217">
        <f t="shared" si="8"/>
        <v>38</v>
      </c>
      <c r="BN38" s="217">
        <f t="shared" si="8"/>
        <v>60</v>
      </c>
      <c r="BO38" s="217">
        <f t="shared" si="8"/>
        <v>0</v>
      </c>
      <c r="BP38" s="217">
        <f t="shared" ref="BP38:CA38" si="9">SUM(BP32:BP37)</f>
        <v>0</v>
      </c>
      <c r="BQ38" s="217">
        <f t="shared" si="9"/>
        <v>0</v>
      </c>
      <c r="BR38" s="217">
        <f t="shared" si="9"/>
        <v>0</v>
      </c>
      <c r="BS38" s="217">
        <f t="shared" si="9"/>
        <v>0</v>
      </c>
      <c r="BT38" s="217">
        <f t="shared" si="9"/>
        <v>0</v>
      </c>
      <c r="BU38" s="217">
        <f t="shared" si="9"/>
        <v>0</v>
      </c>
      <c r="BV38" s="217">
        <f t="shared" si="9"/>
        <v>0</v>
      </c>
      <c r="BW38" s="217">
        <f t="shared" si="9"/>
        <v>0</v>
      </c>
    </row>
    <row r="39" spans="1:75" ht="14.25" customHeight="1" x14ac:dyDescent="0.25">
      <c r="A39" s="209">
        <v>6</v>
      </c>
      <c r="B39" s="209" t="s">
        <v>164</v>
      </c>
      <c r="C39" s="210" t="s">
        <v>157</v>
      </c>
      <c r="D39" s="227">
        <v>18</v>
      </c>
      <c r="E39" s="227">
        <v>1</v>
      </c>
      <c r="F39" s="227">
        <v>36</v>
      </c>
      <c r="G39" s="227">
        <v>16</v>
      </c>
      <c r="H39" s="227">
        <v>34</v>
      </c>
      <c r="I39" s="227">
        <v>28</v>
      </c>
      <c r="J39" s="227">
        <v>0</v>
      </c>
      <c r="K39" s="227">
        <v>34</v>
      </c>
      <c r="L39" s="227">
        <v>0</v>
      </c>
      <c r="M39" s="227">
        <v>25</v>
      </c>
      <c r="N39" s="227">
        <v>19</v>
      </c>
      <c r="O39" s="212">
        <v>7</v>
      </c>
      <c r="P39" s="227">
        <v>6</v>
      </c>
      <c r="Q39" s="227">
        <v>20</v>
      </c>
      <c r="R39" s="227">
        <v>26</v>
      </c>
      <c r="S39" s="227">
        <v>23</v>
      </c>
      <c r="T39" s="227">
        <v>14</v>
      </c>
      <c r="U39" s="227">
        <v>20</v>
      </c>
      <c r="V39" s="227">
        <v>0</v>
      </c>
      <c r="W39" s="227">
        <v>25</v>
      </c>
      <c r="X39" s="227">
        <v>14</v>
      </c>
      <c r="Y39" s="227">
        <v>4</v>
      </c>
      <c r="Z39" s="227">
        <v>0</v>
      </c>
      <c r="AA39" s="212">
        <v>20</v>
      </c>
      <c r="AB39" s="227">
        <v>11</v>
      </c>
      <c r="AC39" s="227">
        <v>17</v>
      </c>
      <c r="AD39" s="227">
        <v>24</v>
      </c>
      <c r="AE39" s="227">
        <v>11</v>
      </c>
      <c r="AF39" s="227">
        <v>19</v>
      </c>
      <c r="AG39" s="227">
        <v>17</v>
      </c>
      <c r="AH39" s="227">
        <v>0</v>
      </c>
      <c r="AI39" s="227">
        <v>27</v>
      </c>
      <c r="AJ39" s="227">
        <v>23</v>
      </c>
      <c r="AK39" s="227">
        <v>22</v>
      </c>
      <c r="AL39" s="227">
        <v>25</v>
      </c>
      <c r="AM39" s="212">
        <v>13</v>
      </c>
      <c r="AN39" s="227">
        <v>8</v>
      </c>
      <c r="AO39" s="227">
        <v>18</v>
      </c>
      <c r="AP39" s="227">
        <v>8</v>
      </c>
      <c r="AQ39" s="227">
        <v>24</v>
      </c>
      <c r="AR39" s="227">
        <v>27</v>
      </c>
      <c r="AS39" s="227">
        <v>23</v>
      </c>
      <c r="AT39" s="227">
        <v>21</v>
      </c>
      <c r="AU39" s="227">
        <v>0</v>
      </c>
      <c r="AV39" s="227">
        <v>35</v>
      </c>
      <c r="AW39" s="227">
        <v>27</v>
      </c>
      <c r="AX39" s="227">
        <v>7</v>
      </c>
      <c r="AY39" s="212">
        <v>1</v>
      </c>
      <c r="AZ39" s="227">
        <v>14</v>
      </c>
      <c r="BA39" s="227">
        <v>34</v>
      </c>
      <c r="BB39" s="227">
        <v>26</v>
      </c>
      <c r="BC39" s="227">
        <v>7</v>
      </c>
      <c r="BD39" s="227">
        <v>16</v>
      </c>
      <c r="BE39" s="211">
        <v>14</v>
      </c>
      <c r="BF39" s="227">
        <v>5</v>
      </c>
      <c r="BG39" s="227">
        <v>21</v>
      </c>
      <c r="BH39" s="227">
        <v>17</v>
      </c>
      <c r="BI39" s="227">
        <v>18</v>
      </c>
      <c r="BJ39" s="227">
        <v>15</v>
      </c>
      <c r="BK39" s="212">
        <v>26</v>
      </c>
      <c r="BL39" s="227">
        <v>13</v>
      </c>
      <c r="BM39" s="227">
        <v>16</v>
      </c>
      <c r="BN39" s="227">
        <v>20</v>
      </c>
      <c r="BO39" s="227"/>
      <c r="BP39" s="227"/>
      <c r="BQ39" s="211"/>
      <c r="BR39" s="227"/>
      <c r="BS39" s="227"/>
      <c r="BT39" s="227"/>
      <c r="BU39" s="227"/>
      <c r="BV39" s="227"/>
      <c r="BW39" s="212"/>
    </row>
    <row r="40" spans="1:75" x14ac:dyDescent="0.25">
      <c r="A40" s="213"/>
      <c r="B40" s="213"/>
      <c r="C40" s="210" t="s">
        <v>14</v>
      </c>
      <c r="D40" s="227">
        <v>14</v>
      </c>
      <c r="E40" s="227">
        <v>2</v>
      </c>
      <c r="F40" s="227">
        <v>10</v>
      </c>
      <c r="G40" s="227">
        <v>1</v>
      </c>
      <c r="H40" s="227">
        <v>4</v>
      </c>
      <c r="I40" s="227">
        <v>0</v>
      </c>
      <c r="J40" s="227">
        <v>0</v>
      </c>
      <c r="K40" s="227">
        <v>3</v>
      </c>
      <c r="L40" s="227">
        <v>0</v>
      </c>
      <c r="M40" s="227">
        <v>14</v>
      </c>
      <c r="N40" s="227">
        <v>6</v>
      </c>
      <c r="O40" s="212">
        <v>1</v>
      </c>
      <c r="P40" s="227">
        <v>1</v>
      </c>
      <c r="Q40" s="227">
        <v>4</v>
      </c>
      <c r="R40" s="227">
        <v>5</v>
      </c>
      <c r="S40" s="227">
        <v>2</v>
      </c>
      <c r="T40" s="227">
        <v>5</v>
      </c>
      <c r="U40" s="227">
        <v>6</v>
      </c>
      <c r="V40" s="227">
        <v>0</v>
      </c>
      <c r="W40" s="227">
        <v>8</v>
      </c>
      <c r="X40" s="227">
        <v>4</v>
      </c>
      <c r="Y40" s="227">
        <v>40</v>
      </c>
      <c r="Z40" s="227">
        <v>0</v>
      </c>
      <c r="AA40" s="212">
        <v>0</v>
      </c>
      <c r="AB40" s="227">
        <v>1</v>
      </c>
      <c r="AC40" s="227">
        <v>28</v>
      </c>
      <c r="AD40" s="227">
        <v>1</v>
      </c>
      <c r="AE40" s="227">
        <v>1</v>
      </c>
      <c r="AF40" s="227">
        <v>2</v>
      </c>
      <c r="AG40" s="227">
        <v>1</v>
      </c>
      <c r="AH40" s="227">
        <v>0</v>
      </c>
      <c r="AI40" s="227">
        <v>3</v>
      </c>
      <c r="AJ40" s="227">
        <v>5</v>
      </c>
      <c r="AK40" s="227">
        <v>6</v>
      </c>
      <c r="AL40" s="227">
        <v>5</v>
      </c>
      <c r="AM40" s="212">
        <v>7</v>
      </c>
      <c r="AN40" s="227">
        <v>0</v>
      </c>
      <c r="AO40" s="227">
        <v>2</v>
      </c>
      <c r="AP40" s="227">
        <v>0</v>
      </c>
      <c r="AQ40" s="227">
        <v>0</v>
      </c>
      <c r="AR40" s="227">
        <v>0</v>
      </c>
      <c r="AS40" s="227">
        <v>10</v>
      </c>
      <c r="AT40" s="227">
        <v>0</v>
      </c>
      <c r="AU40" s="227">
        <v>0</v>
      </c>
      <c r="AV40" s="227">
        <v>3</v>
      </c>
      <c r="AW40" s="227">
        <v>9</v>
      </c>
      <c r="AX40" s="227">
        <v>0</v>
      </c>
      <c r="AY40" s="212">
        <v>0</v>
      </c>
      <c r="AZ40" s="227">
        <v>0</v>
      </c>
      <c r="BA40" s="227">
        <v>0</v>
      </c>
      <c r="BB40" s="227">
        <v>0</v>
      </c>
      <c r="BC40" s="227">
        <v>0</v>
      </c>
      <c r="BD40" s="227">
        <v>0</v>
      </c>
      <c r="BE40" s="211">
        <v>0</v>
      </c>
      <c r="BF40" s="227">
        <v>0</v>
      </c>
      <c r="BG40" s="227">
        <v>0</v>
      </c>
      <c r="BH40" s="227">
        <v>0</v>
      </c>
      <c r="BI40" s="227">
        <v>0</v>
      </c>
      <c r="BJ40" s="227">
        <v>0</v>
      </c>
      <c r="BK40" s="212">
        <v>0</v>
      </c>
      <c r="BL40" s="227">
        <v>0</v>
      </c>
      <c r="BM40" s="227">
        <v>7</v>
      </c>
      <c r="BN40" s="227">
        <v>2</v>
      </c>
      <c r="BO40" s="227"/>
      <c r="BP40" s="227"/>
      <c r="BQ40" s="211"/>
      <c r="BR40" s="227"/>
      <c r="BS40" s="227"/>
      <c r="BT40" s="227"/>
      <c r="BU40" s="227"/>
      <c r="BV40" s="227"/>
      <c r="BW40" s="212"/>
    </row>
    <row r="41" spans="1:75" ht="19.5" customHeight="1" x14ac:dyDescent="0.25">
      <c r="A41" s="213"/>
      <c r="B41" s="213"/>
      <c r="C41" s="210" t="s">
        <v>15</v>
      </c>
      <c r="D41" s="227">
        <v>0</v>
      </c>
      <c r="E41" s="227">
        <v>0</v>
      </c>
      <c r="F41" s="227">
        <v>2</v>
      </c>
      <c r="G41" s="227">
        <v>1</v>
      </c>
      <c r="H41" s="227">
        <v>1</v>
      </c>
      <c r="I41" s="227">
        <v>1</v>
      </c>
      <c r="J41" s="227">
        <v>0</v>
      </c>
      <c r="K41" s="227">
        <v>2</v>
      </c>
      <c r="L41" s="227">
        <v>0</v>
      </c>
      <c r="M41" s="227">
        <v>1</v>
      </c>
      <c r="N41" s="227">
        <v>28</v>
      </c>
      <c r="O41" s="212">
        <v>0</v>
      </c>
      <c r="P41" s="227">
        <v>2</v>
      </c>
      <c r="Q41" s="227">
        <v>0</v>
      </c>
      <c r="R41" s="227">
        <v>1</v>
      </c>
      <c r="S41" s="227">
        <v>2</v>
      </c>
      <c r="T41" s="227">
        <v>3</v>
      </c>
      <c r="U41" s="227">
        <v>1</v>
      </c>
      <c r="V41" s="227">
        <v>0</v>
      </c>
      <c r="W41" s="227">
        <v>5</v>
      </c>
      <c r="X41" s="227">
        <v>0</v>
      </c>
      <c r="Y41" s="227">
        <v>4</v>
      </c>
      <c r="Z41" s="227">
        <v>0</v>
      </c>
      <c r="AA41" s="212">
        <v>1</v>
      </c>
      <c r="AB41" s="227">
        <v>1</v>
      </c>
      <c r="AC41" s="227">
        <v>7</v>
      </c>
      <c r="AD41" s="227">
        <v>3</v>
      </c>
      <c r="AE41" s="227">
        <v>1</v>
      </c>
      <c r="AF41" s="227">
        <v>23</v>
      </c>
      <c r="AG41" s="227">
        <v>29</v>
      </c>
      <c r="AH41" s="227">
        <v>0</v>
      </c>
      <c r="AI41" s="227">
        <v>0</v>
      </c>
      <c r="AJ41" s="227">
        <v>0</v>
      </c>
      <c r="AK41" s="227">
        <v>41</v>
      </c>
      <c r="AL41" s="227">
        <v>2</v>
      </c>
      <c r="AM41" s="212">
        <v>0</v>
      </c>
      <c r="AN41" s="227">
        <v>1</v>
      </c>
      <c r="AO41" s="227">
        <v>2</v>
      </c>
      <c r="AP41" s="227">
        <v>0</v>
      </c>
      <c r="AQ41" s="227">
        <v>0</v>
      </c>
      <c r="AR41" s="227">
        <v>0</v>
      </c>
      <c r="AS41" s="227">
        <v>0</v>
      </c>
      <c r="AT41" s="227">
        <v>0</v>
      </c>
      <c r="AU41" s="227">
        <v>0</v>
      </c>
      <c r="AV41" s="227">
        <v>0</v>
      </c>
      <c r="AW41" s="227">
        <v>4</v>
      </c>
      <c r="AX41" s="227">
        <v>0</v>
      </c>
      <c r="AY41" s="212">
        <v>0</v>
      </c>
      <c r="AZ41" s="227">
        <v>0</v>
      </c>
      <c r="BA41" s="227">
        <v>0</v>
      </c>
      <c r="BB41" s="227">
        <v>0</v>
      </c>
      <c r="BC41" s="227">
        <v>0</v>
      </c>
      <c r="BD41" s="227">
        <v>0</v>
      </c>
      <c r="BE41" s="211">
        <v>0</v>
      </c>
      <c r="BF41" s="227">
        <v>0</v>
      </c>
      <c r="BG41" s="227">
        <v>0</v>
      </c>
      <c r="BH41" s="227">
        <v>0</v>
      </c>
      <c r="BI41" s="227">
        <v>0</v>
      </c>
      <c r="BJ41" s="227">
        <v>0</v>
      </c>
      <c r="BK41" s="212">
        <v>2</v>
      </c>
      <c r="BL41" s="227">
        <v>0</v>
      </c>
      <c r="BM41" s="227">
        <v>0</v>
      </c>
      <c r="BN41" s="227">
        <v>0</v>
      </c>
      <c r="BO41" s="227"/>
      <c r="BP41" s="227"/>
      <c r="BQ41" s="211"/>
      <c r="BR41" s="227"/>
      <c r="BS41" s="227"/>
      <c r="BT41" s="227"/>
      <c r="BU41" s="227"/>
      <c r="BV41" s="227"/>
      <c r="BW41" s="212"/>
    </row>
    <row r="42" spans="1:75" ht="15" customHeight="1" x14ac:dyDescent="0.25">
      <c r="A42" s="213"/>
      <c r="B42" s="213"/>
      <c r="C42" s="210" t="s">
        <v>16</v>
      </c>
      <c r="D42" s="227">
        <v>0</v>
      </c>
      <c r="E42" s="227">
        <v>0</v>
      </c>
      <c r="F42" s="227">
        <v>0</v>
      </c>
      <c r="G42" s="227">
        <v>0</v>
      </c>
      <c r="H42" s="227">
        <v>0</v>
      </c>
      <c r="I42" s="227">
        <v>0</v>
      </c>
      <c r="J42" s="227">
        <v>0</v>
      </c>
      <c r="K42" s="227">
        <v>0</v>
      </c>
      <c r="L42" s="227">
        <v>0</v>
      </c>
      <c r="M42" s="227">
        <v>0</v>
      </c>
      <c r="N42" s="227">
        <v>0</v>
      </c>
      <c r="O42" s="212">
        <v>0</v>
      </c>
      <c r="P42" s="227">
        <v>3</v>
      </c>
      <c r="Q42" s="227">
        <v>0</v>
      </c>
      <c r="R42" s="227">
        <v>0</v>
      </c>
      <c r="S42" s="227">
        <v>0</v>
      </c>
      <c r="T42" s="227">
        <v>0</v>
      </c>
      <c r="U42" s="227">
        <v>0</v>
      </c>
      <c r="V42" s="227">
        <v>0</v>
      </c>
      <c r="W42" s="227">
        <v>0</v>
      </c>
      <c r="X42" s="227">
        <v>0</v>
      </c>
      <c r="Y42" s="227">
        <v>0</v>
      </c>
      <c r="Z42" s="227">
        <v>0</v>
      </c>
      <c r="AA42" s="212">
        <v>0</v>
      </c>
      <c r="AB42" s="227">
        <v>0</v>
      </c>
      <c r="AC42" s="227">
        <v>0</v>
      </c>
      <c r="AD42" s="227">
        <v>0</v>
      </c>
      <c r="AE42" s="227">
        <v>0</v>
      </c>
      <c r="AF42" s="227">
        <v>0</v>
      </c>
      <c r="AG42" s="227">
        <v>0</v>
      </c>
      <c r="AH42" s="227">
        <v>0</v>
      </c>
      <c r="AI42" s="227">
        <v>3</v>
      </c>
      <c r="AJ42" s="227">
        <v>0</v>
      </c>
      <c r="AK42" s="227">
        <v>0</v>
      </c>
      <c r="AL42" s="227">
        <v>0</v>
      </c>
      <c r="AM42" s="212">
        <v>0</v>
      </c>
      <c r="AN42" s="227">
        <v>2</v>
      </c>
      <c r="AO42" s="227">
        <v>0</v>
      </c>
      <c r="AP42" s="227">
        <v>0</v>
      </c>
      <c r="AQ42" s="227">
        <v>0</v>
      </c>
      <c r="AR42" s="227">
        <v>0</v>
      </c>
      <c r="AS42" s="227">
        <v>0</v>
      </c>
      <c r="AT42" s="227">
        <v>0</v>
      </c>
      <c r="AU42" s="227">
        <v>0</v>
      </c>
      <c r="AV42" s="227">
        <v>0</v>
      </c>
      <c r="AW42" s="227">
        <v>0</v>
      </c>
      <c r="AX42" s="227">
        <v>0</v>
      </c>
      <c r="AY42" s="212">
        <v>0</v>
      </c>
      <c r="AZ42" s="227">
        <v>0</v>
      </c>
      <c r="BA42" s="227">
        <v>0</v>
      </c>
      <c r="BB42" s="227">
        <v>0</v>
      </c>
      <c r="BC42" s="227">
        <v>0</v>
      </c>
      <c r="BD42" s="227">
        <v>0</v>
      </c>
      <c r="BE42" s="211">
        <v>0</v>
      </c>
      <c r="BF42" s="227">
        <v>0</v>
      </c>
      <c r="BG42" s="227">
        <v>0</v>
      </c>
      <c r="BH42" s="227">
        <v>0</v>
      </c>
      <c r="BI42" s="227">
        <v>0</v>
      </c>
      <c r="BJ42" s="227">
        <v>0</v>
      </c>
      <c r="BK42" s="212">
        <v>0</v>
      </c>
      <c r="BL42" s="227">
        <v>0</v>
      </c>
      <c r="BM42" s="227">
        <v>0</v>
      </c>
      <c r="BN42" s="227">
        <v>0</v>
      </c>
      <c r="BO42" s="227"/>
      <c r="BP42" s="227"/>
      <c r="BQ42" s="211"/>
      <c r="BR42" s="227"/>
      <c r="BS42" s="227"/>
      <c r="BT42" s="227"/>
      <c r="BU42" s="227"/>
      <c r="BV42" s="227"/>
      <c r="BW42" s="212"/>
    </row>
    <row r="43" spans="1:75" ht="15" customHeight="1" x14ac:dyDescent="0.25">
      <c r="A43" s="213"/>
      <c r="B43" s="213"/>
      <c r="C43" s="210" t="s">
        <v>17</v>
      </c>
      <c r="D43" s="227">
        <v>0</v>
      </c>
      <c r="E43" s="227">
        <v>0</v>
      </c>
      <c r="F43" s="227">
        <v>0</v>
      </c>
      <c r="G43" s="227">
        <v>0</v>
      </c>
      <c r="H43" s="227">
        <v>0</v>
      </c>
      <c r="I43" s="227">
        <v>0</v>
      </c>
      <c r="J43" s="227">
        <v>0</v>
      </c>
      <c r="K43" s="227">
        <v>0</v>
      </c>
      <c r="L43" s="227">
        <v>0</v>
      </c>
      <c r="M43" s="227">
        <v>0</v>
      </c>
      <c r="N43" s="227">
        <v>0</v>
      </c>
      <c r="O43" s="212">
        <v>0</v>
      </c>
      <c r="P43" s="227">
        <v>0</v>
      </c>
      <c r="Q43" s="227">
        <v>0</v>
      </c>
      <c r="R43" s="227">
        <v>0</v>
      </c>
      <c r="S43" s="227">
        <v>0</v>
      </c>
      <c r="T43" s="227">
        <v>0</v>
      </c>
      <c r="U43" s="227">
        <v>0</v>
      </c>
      <c r="V43" s="227">
        <v>0</v>
      </c>
      <c r="W43" s="227">
        <v>0</v>
      </c>
      <c r="X43" s="227">
        <v>0</v>
      </c>
      <c r="Y43" s="227">
        <v>0</v>
      </c>
      <c r="Z43" s="227">
        <v>0</v>
      </c>
      <c r="AA43" s="212">
        <v>0</v>
      </c>
      <c r="AB43" s="227">
        <v>0</v>
      </c>
      <c r="AC43" s="227">
        <v>0</v>
      </c>
      <c r="AD43" s="227">
        <v>0</v>
      </c>
      <c r="AE43" s="227">
        <v>0</v>
      </c>
      <c r="AF43" s="227">
        <v>0</v>
      </c>
      <c r="AG43" s="227">
        <v>0</v>
      </c>
      <c r="AH43" s="227">
        <v>0</v>
      </c>
      <c r="AI43" s="227">
        <v>0</v>
      </c>
      <c r="AJ43" s="227">
        <v>0</v>
      </c>
      <c r="AK43" s="227">
        <v>0</v>
      </c>
      <c r="AL43" s="227">
        <v>0</v>
      </c>
      <c r="AM43" s="212">
        <v>0</v>
      </c>
      <c r="AN43" s="227">
        <v>0</v>
      </c>
      <c r="AO43" s="227">
        <v>0</v>
      </c>
      <c r="AP43" s="227">
        <v>0</v>
      </c>
      <c r="AQ43" s="227">
        <v>0</v>
      </c>
      <c r="AR43" s="227">
        <v>0</v>
      </c>
      <c r="AS43" s="227">
        <v>0</v>
      </c>
      <c r="AT43" s="227">
        <v>0</v>
      </c>
      <c r="AU43" s="227">
        <v>0</v>
      </c>
      <c r="AV43" s="227">
        <v>0</v>
      </c>
      <c r="AW43" s="227">
        <v>0</v>
      </c>
      <c r="AX43" s="227">
        <v>0</v>
      </c>
      <c r="AY43" s="212">
        <v>0</v>
      </c>
      <c r="AZ43" s="227">
        <v>0</v>
      </c>
      <c r="BA43" s="227">
        <v>0</v>
      </c>
      <c r="BB43" s="227">
        <v>0</v>
      </c>
      <c r="BC43" s="227">
        <v>0</v>
      </c>
      <c r="BD43" s="227">
        <v>0</v>
      </c>
      <c r="BE43" s="211">
        <v>0</v>
      </c>
      <c r="BF43" s="227">
        <v>0</v>
      </c>
      <c r="BG43" s="227">
        <v>0</v>
      </c>
      <c r="BH43" s="227">
        <v>0</v>
      </c>
      <c r="BI43" s="227">
        <v>0</v>
      </c>
      <c r="BJ43" s="227">
        <v>0</v>
      </c>
      <c r="BK43" s="212">
        <v>0</v>
      </c>
      <c r="BL43" s="227">
        <v>0</v>
      </c>
      <c r="BM43" s="227">
        <v>0</v>
      </c>
      <c r="BN43" s="227">
        <v>0</v>
      </c>
      <c r="BO43" s="227"/>
      <c r="BP43" s="227"/>
      <c r="BQ43" s="211"/>
      <c r="BR43" s="227"/>
      <c r="BS43" s="227"/>
      <c r="BT43" s="227"/>
      <c r="BU43" s="227"/>
      <c r="BV43" s="227"/>
      <c r="BW43" s="212"/>
    </row>
    <row r="44" spans="1:75" ht="28.5" customHeight="1" x14ac:dyDescent="0.25">
      <c r="A44" s="213"/>
      <c r="B44" s="213"/>
      <c r="C44" s="214" t="s">
        <v>158</v>
      </c>
      <c r="D44" s="227">
        <v>0</v>
      </c>
      <c r="E44" s="227">
        <v>0</v>
      </c>
      <c r="F44" s="227">
        <v>0</v>
      </c>
      <c r="G44" s="227">
        <v>0</v>
      </c>
      <c r="H44" s="227">
        <v>0</v>
      </c>
      <c r="I44" s="227">
        <v>0</v>
      </c>
      <c r="J44" s="227">
        <v>0</v>
      </c>
      <c r="K44" s="227">
        <v>0</v>
      </c>
      <c r="L44" s="227">
        <v>0</v>
      </c>
      <c r="M44" s="227">
        <v>0</v>
      </c>
      <c r="N44" s="227">
        <v>0</v>
      </c>
      <c r="O44" s="212">
        <v>0</v>
      </c>
      <c r="P44" s="227">
        <v>0</v>
      </c>
      <c r="Q44" s="227">
        <v>0</v>
      </c>
      <c r="R44" s="227">
        <v>0</v>
      </c>
      <c r="S44" s="227">
        <v>0</v>
      </c>
      <c r="T44" s="227">
        <v>0</v>
      </c>
      <c r="U44" s="227">
        <v>0</v>
      </c>
      <c r="V44" s="227">
        <v>0</v>
      </c>
      <c r="W44" s="227">
        <v>0</v>
      </c>
      <c r="X44" s="227">
        <v>0</v>
      </c>
      <c r="Y44" s="227">
        <v>0</v>
      </c>
      <c r="Z44" s="227">
        <v>0</v>
      </c>
      <c r="AA44" s="212">
        <v>0</v>
      </c>
      <c r="AB44" s="227">
        <v>0</v>
      </c>
      <c r="AC44" s="227">
        <v>0</v>
      </c>
      <c r="AD44" s="227">
        <v>0</v>
      </c>
      <c r="AE44" s="227">
        <v>0</v>
      </c>
      <c r="AF44" s="227">
        <v>0</v>
      </c>
      <c r="AG44" s="227">
        <v>0</v>
      </c>
      <c r="AH44" s="227">
        <v>0</v>
      </c>
      <c r="AI44" s="227">
        <v>0</v>
      </c>
      <c r="AJ44" s="227">
        <v>0</v>
      </c>
      <c r="AK44" s="227">
        <v>0</v>
      </c>
      <c r="AL44" s="227">
        <v>0</v>
      </c>
      <c r="AM44" s="212">
        <v>0</v>
      </c>
      <c r="AN44" s="227">
        <v>0</v>
      </c>
      <c r="AO44" s="227">
        <v>0</v>
      </c>
      <c r="AP44" s="227">
        <v>0</v>
      </c>
      <c r="AQ44" s="227">
        <v>0</v>
      </c>
      <c r="AR44" s="227">
        <v>0</v>
      </c>
      <c r="AS44" s="227">
        <v>0</v>
      </c>
      <c r="AT44" s="227">
        <v>0</v>
      </c>
      <c r="AU44" s="227">
        <v>0</v>
      </c>
      <c r="AV44" s="227">
        <v>0</v>
      </c>
      <c r="AW44" s="227">
        <v>0</v>
      </c>
      <c r="AX44" s="227">
        <v>0</v>
      </c>
      <c r="AY44" s="212">
        <v>0</v>
      </c>
      <c r="AZ44" s="227">
        <v>0</v>
      </c>
      <c r="BA44" s="227">
        <v>0</v>
      </c>
      <c r="BB44" s="227">
        <v>0</v>
      </c>
      <c r="BC44" s="227">
        <v>0</v>
      </c>
      <c r="BD44" s="227">
        <v>0</v>
      </c>
      <c r="BE44" s="211">
        <v>0</v>
      </c>
      <c r="BF44" s="227">
        <v>0</v>
      </c>
      <c r="BG44" s="227">
        <v>0</v>
      </c>
      <c r="BH44" s="227">
        <v>0</v>
      </c>
      <c r="BI44" s="227">
        <v>0</v>
      </c>
      <c r="BJ44" s="227">
        <v>0</v>
      </c>
      <c r="BK44" s="212">
        <v>0</v>
      </c>
      <c r="BL44" s="227">
        <v>0</v>
      </c>
      <c r="BM44" s="227">
        <v>0</v>
      </c>
      <c r="BN44" s="227">
        <v>0</v>
      </c>
      <c r="BO44" s="227"/>
      <c r="BP44" s="227"/>
      <c r="BQ44" s="211"/>
      <c r="BR44" s="227"/>
      <c r="BS44" s="227"/>
      <c r="BT44" s="227"/>
      <c r="BU44" s="227"/>
      <c r="BV44" s="227"/>
      <c r="BW44" s="212"/>
    </row>
    <row r="45" spans="1:75" ht="21" customHeight="1" x14ac:dyDescent="0.25">
      <c r="A45" s="215"/>
      <c r="B45" s="215"/>
      <c r="C45" s="224" t="s">
        <v>159</v>
      </c>
      <c r="D45" s="217">
        <f t="shared" ref="D45:BO45" si="10">SUM(D39:D44)</f>
        <v>32</v>
      </c>
      <c r="E45" s="217">
        <f t="shared" si="10"/>
        <v>3</v>
      </c>
      <c r="F45" s="217">
        <f t="shared" si="10"/>
        <v>48</v>
      </c>
      <c r="G45" s="217">
        <f t="shared" si="10"/>
        <v>18</v>
      </c>
      <c r="H45" s="217">
        <f t="shared" si="10"/>
        <v>39</v>
      </c>
      <c r="I45" s="217">
        <f t="shared" si="10"/>
        <v>29</v>
      </c>
      <c r="J45" s="217">
        <f t="shared" si="10"/>
        <v>0</v>
      </c>
      <c r="K45" s="217">
        <f t="shared" si="10"/>
        <v>39</v>
      </c>
      <c r="L45" s="217">
        <f t="shared" si="10"/>
        <v>0</v>
      </c>
      <c r="M45" s="217">
        <f t="shared" si="10"/>
        <v>40</v>
      </c>
      <c r="N45" s="217">
        <f t="shared" si="10"/>
        <v>53</v>
      </c>
      <c r="O45" s="217">
        <f t="shared" si="10"/>
        <v>8</v>
      </c>
      <c r="P45" s="217">
        <f t="shared" si="10"/>
        <v>12</v>
      </c>
      <c r="Q45" s="217">
        <f t="shared" si="10"/>
        <v>24</v>
      </c>
      <c r="R45" s="217">
        <f t="shared" si="10"/>
        <v>32</v>
      </c>
      <c r="S45" s="217">
        <f t="shared" si="10"/>
        <v>27</v>
      </c>
      <c r="T45" s="217">
        <f t="shared" si="10"/>
        <v>22</v>
      </c>
      <c r="U45" s="217">
        <f t="shared" si="10"/>
        <v>27</v>
      </c>
      <c r="V45" s="217">
        <f t="shared" si="10"/>
        <v>0</v>
      </c>
      <c r="W45" s="217">
        <f t="shared" si="10"/>
        <v>38</v>
      </c>
      <c r="X45" s="217">
        <f t="shared" si="10"/>
        <v>18</v>
      </c>
      <c r="Y45" s="217">
        <f t="shared" si="10"/>
        <v>48</v>
      </c>
      <c r="Z45" s="217">
        <f t="shared" si="10"/>
        <v>0</v>
      </c>
      <c r="AA45" s="217">
        <f t="shared" si="10"/>
        <v>21</v>
      </c>
      <c r="AB45" s="217">
        <f t="shared" si="10"/>
        <v>13</v>
      </c>
      <c r="AC45" s="217">
        <f t="shared" si="10"/>
        <v>52</v>
      </c>
      <c r="AD45" s="217">
        <f t="shared" si="10"/>
        <v>28</v>
      </c>
      <c r="AE45" s="217">
        <f t="shared" si="10"/>
        <v>13</v>
      </c>
      <c r="AF45" s="217">
        <f t="shared" si="10"/>
        <v>44</v>
      </c>
      <c r="AG45" s="217">
        <f t="shared" si="10"/>
        <v>47</v>
      </c>
      <c r="AH45" s="217">
        <f t="shared" si="10"/>
        <v>0</v>
      </c>
      <c r="AI45" s="217">
        <f t="shared" si="10"/>
        <v>33</v>
      </c>
      <c r="AJ45" s="217">
        <f t="shared" si="10"/>
        <v>28</v>
      </c>
      <c r="AK45" s="217">
        <f t="shared" si="10"/>
        <v>69</v>
      </c>
      <c r="AL45" s="217">
        <f t="shared" si="10"/>
        <v>32</v>
      </c>
      <c r="AM45" s="217">
        <f t="shared" si="10"/>
        <v>20</v>
      </c>
      <c r="AN45" s="217">
        <v>11</v>
      </c>
      <c r="AO45" s="217">
        <v>22</v>
      </c>
      <c r="AP45" s="217">
        <v>8</v>
      </c>
      <c r="AQ45" s="217">
        <v>24</v>
      </c>
      <c r="AR45" s="217">
        <v>27</v>
      </c>
      <c r="AS45" s="217">
        <v>33</v>
      </c>
      <c r="AT45" s="217">
        <v>21</v>
      </c>
      <c r="AU45" s="217">
        <v>0</v>
      </c>
      <c r="AV45" s="217">
        <v>38</v>
      </c>
      <c r="AW45" s="217">
        <v>40</v>
      </c>
      <c r="AX45" s="217">
        <v>7</v>
      </c>
      <c r="AY45" s="217">
        <v>1</v>
      </c>
      <c r="AZ45" s="217">
        <f t="shared" si="10"/>
        <v>14</v>
      </c>
      <c r="BA45" s="217">
        <f t="shared" si="10"/>
        <v>34</v>
      </c>
      <c r="BB45" s="217">
        <f t="shared" si="10"/>
        <v>26</v>
      </c>
      <c r="BC45" s="217">
        <f t="shared" si="10"/>
        <v>7</v>
      </c>
      <c r="BD45" s="217">
        <f t="shared" si="10"/>
        <v>16</v>
      </c>
      <c r="BE45" s="217">
        <f t="shared" si="10"/>
        <v>14</v>
      </c>
      <c r="BF45" s="217">
        <v>5</v>
      </c>
      <c r="BG45" s="217">
        <f t="shared" si="10"/>
        <v>21</v>
      </c>
      <c r="BH45" s="217">
        <f t="shared" si="10"/>
        <v>17</v>
      </c>
      <c r="BI45" s="217">
        <f t="shared" si="10"/>
        <v>18</v>
      </c>
      <c r="BJ45" s="217">
        <f t="shared" si="10"/>
        <v>15</v>
      </c>
      <c r="BK45" s="217">
        <f t="shared" si="10"/>
        <v>28</v>
      </c>
      <c r="BL45" s="217">
        <f t="shared" si="10"/>
        <v>13</v>
      </c>
      <c r="BM45" s="217">
        <f t="shared" si="10"/>
        <v>23</v>
      </c>
      <c r="BN45" s="217">
        <f t="shared" si="10"/>
        <v>22</v>
      </c>
      <c r="BO45" s="217">
        <f t="shared" si="10"/>
        <v>0</v>
      </c>
      <c r="BP45" s="217">
        <f t="shared" ref="BP45:BV45" si="11">SUM(BP39:BP44)</f>
        <v>0</v>
      </c>
      <c r="BQ45" s="217">
        <f t="shared" si="11"/>
        <v>0</v>
      </c>
      <c r="BR45" s="217">
        <v>5</v>
      </c>
      <c r="BS45" s="217">
        <f t="shared" ref="BS45:BW45" si="12">SUM(BS39:BS44)</f>
        <v>0</v>
      </c>
      <c r="BT45" s="217">
        <f t="shared" si="12"/>
        <v>0</v>
      </c>
      <c r="BU45" s="217">
        <f t="shared" si="12"/>
        <v>0</v>
      </c>
      <c r="BV45" s="217">
        <f t="shared" si="12"/>
        <v>0</v>
      </c>
      <c r="BW45" s="217">
        <f t="shared" si="12"/>
        <v>0</v>
      </c>
    </row>
    <row r="46" spans="1:75" ht="21" customHeight="1" x14ac:dyDescent="0.25">
      <c r="A46" s="201" t="s">
        <v>0</v>
      </c>
      <c r="B46" s="202" t="s">
        <v>142</v>
      </c>
      <c r="C46" s="202" t="s">
        <v>143</v>
      </c>
      <c r="D46" s="228" t="s">
        <v>165</v>
      </c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30"/>
      <c r="P46" s="228" t="s">
        <v>165</v>
      </c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230"/>
      <c r="AB46" s="228" t="s">
        <v>165</v>
      </c>
      <c r="AC46" s="229"/>
      <c r="AD46" s="229"/>
      <c r="AE46" s="229"/>
      <c r="AF46" s="229"/>
      <c r="AG46" s="229"/>
      <c r="AH46" s="229"/>
      <c r="AI46" s="229"/>
      <c r="AJ46" s="229"/>
      <c r="AK46" s="229"/>
      <c r="AL46" s="229"/>
      <c r="AM46" s="230"/>
      <c r="AN46" s="231" t="s">
        <v>165</v>
      </c>
      <c r="AO46" s="232"/>
      <c r="AP46" s="232"/>
      <c r="AQ46" s="232"/>
      <c r="AR46" s="232"/>
      <c r="AS46" s="232"/>
      <c r="AT46" s="232"/>
      <c r="AU46" s="232"/>
      <c r="AV46" s="232"/>
      <c r="AW46" s="232"/>
      <c r="AX46" s="232"/>
      <c r="AY46" s="233"/>
      <c r="AZ46" s="228" t="s">
        <v>165</v>
      </c>
      <c r="BA46" s="229"/>
      <c r="BB46" s="229"/>
      <c r="BC46" s="229"/>
      <c r="BD46" s="229"/>
      <c r="BE46" s="229"/>
      <c r="BF46" s="229"/>
      <c r="BG46" s="229"/>
      <c r="BH46" s="229"/>
      <c r="BI46" s="229"/>
      <c r="BJ46" s="229"/>
      <c r="BK46" s="230"/>
      <c r="BL46" s="228" t="s">
        <v>165</v>
      </c>
      <c r="BM46" s="229"/>
      <c r="BN46" s="229"/>
      <c r="BO46" s="229"/>
      <c r="BP46" s="229"/>
      <c r="BQ46" s="229"/>
      <c r="BR46" s="229"/>
      <c r="BS46" s="229"/>
      <c r="BT46" s="229"/>
      <c r="BU46" s="229"/>
      <c r="BV46" s="229"/>
      <c r="BW46" s="230"/>
    </row>
    <row r="47" spans="1:75" ht="37.5" customHeight="1" x14ac:dyDescent="0.25">
      <c r="A47" s="206"/>
      <c r="B47" s="202"/>
      <c r="C47" s="202"/>
      <c r="D47" s="207" t="s">
        <v>144</v>
      </c>
      <c r="E47" s="208" t="s">
        <v>145</v>
      </c>
      <c r="F47" s="208" t="s">
        <v>146</v>
      </c>
      <c r="G47" s="207" t="s">
        <v>147</v>
      </c>
      <c r="H47" s="207" t="s">
        <v>148</v>
      </c>
      <c r="I47" s="207" t="s">
        <v>149</v>
      </c>
      <c r="J47" s="207" t="s">
        <v>150</v>
      </c>
      <c r="K47" s="207" t="s">
        <v>151</v>
      </c>
      <c r="L47" s="207" t="s">
        <v>152</v>
      </c>
      <c r="M47" s="207" t="s">
        <v>153</v>
      </c>
      <c r="N47" s="208" t="s">
        <v>154</v>
      </c>
      <c r="O47" s="207" t="s">
        <v>155</v>
      </c>
      <c r="P47" s="207" t="s">
        <v>144</v>
      </c>
      <c r="Q47" s="208" t="s">
        <v>145</v>
      </c>
      <c r="R47" s="208" t="s">
        <v>146</v>
      </c>
      <c r="S47" s="207" t="s">
        <v>147</v>
      </c>
      <c r="T47" s="207" t="s">
        <v>148</v>
      </c>
      <c r="U47" s="207" t="s">
        <v>149</v>
      </c>
      <c r="V47" s="207" t="s">
        <v>150</v>
      </c>
      <c r="W47" s="207" t="s">
        <v>151</v>
      </c>
      <c r="X47" s="207" t="s">
        <v>152</v>
      </c>
      <c r="Y47" s="207" t="s">
        <v>153</v>
      </c>
      <c r="Z47" s="208" t="s">
        <v>154</v>
      </c>
      <c r="AA47" s="207" t="s">
        <v>155</v>
      </c>
      <c r="AB47" s="207" t="s">
        <v>144</v>
      </c>
      <c r="AC47" s="208" t="s">
        <v>145</v>
      </c>
      <c r="AD47" s="208" t="s">
        <v>146</v>
      </c>
      <c r="AE47" s="207" t="s">
        <v>147</v>
      </c>
      <c r="AF47" s="207" t="s">
        <v>148</v>
      </c>
      <c r="AG47" s="207" t="s">
        <v>149</v>
      </c>
      <c r="AH47" s="207" t="s">
        <v>150</v>
      </c>
      <c r="AI47" s="207" t="s">
        <v>151</v>
      </c>
      <c r="AJ47" s="207" t="s">
        <v>152</v>
      </c>
      <c r="AK47" s="207" t="s">
        <v>153</v>
      </c>
      <c r="AL47" s="208" t="s">
        <v>154</v>
      </c>
      <c r="AM47" s="207" t="s">
        <v>155</v>
      </c>
      <c r="AN47" s="207" t="s">
        <v>144</v>
      </c>
      <c r="AO47" s="208" t="s">
        <v>145</v>
      </c>
      <c r="AP47" s="208" t="s">
        <v>146</v>
      </c>
      <c r="AQ47" s="207" t="s">
        <v>147</v>
      </c>
      <c r="AR47" s="207" t="s">
        <v>148</v>
      </c>
      <c r="AS47" s="207" t="s">
        <v>149</v>
      </c>
      <c r="AT47" s="207" t="s">
        <v>150</v>
      </c>
      <c r="AU47" s="207" t="s">
        <v>151</v>
      </c>
      <c r="AV47" s="207" t="s">
        <v>152</v>
      </c>
      <c r="AW47" s="207" t="s">
        <v>153</v>
      </c>
      <c r="AX47" s="208" t="s">
        <v>154</v>
      </c>
      <c r="AY47" s="207" t="s">
        <v>155</v>
      </c>
      <c r="AZ47" s="207" t="s">
        <v>144</v>
      </c>
      <c r="BA47" s="208" t="s">
        <v>145</v>
      </c>
      <c r="BB47" s="208" t="s">
        <v>146</v>
      </c>
      <c r="BC47" s="207" t="s">
        <v>147</v>
      </c>
      <c r="BD47" s="207" t="s">
        <v>148</v>
      </c>
      <c r="BE47" s="207" t="s">
        <v>149</v>
      </c>
      <c r="BF47" s="207" t="s">
        <v>150</v>
      </c>
      <c r="BG47" s="207" t="s">
        <v>151</v>
      </c>
      <c r="BH47" s="207" t="s">
        <v>152</v>
      </c>
      <c r="BI47" s="207" t="s">
        <v>153</v>
      </c>
      <c r="BJ47" s="208" t="s">
        <v>154</v>
      </c>
      <c r="BK47" s="207" t="s">
        <v>155</v>
      </c>
      <c r="BL47" s="207" t="s">
        <v>144</v>
      </c>
      <c r="BM47" s="208" t="s">
        <v>145</v>
      </c>
      <c r="BN47" s="208" t="s">
        <v>146</v>
      </c>
      <c r="BO47" s="207" t="s">
        <v>147</v>
      </c>
      <c r="BP47" s="207" t="s">
        <v>148</v>
      </c>
      <c r="BQ47" s="207" t="s">
        <v>149</v>
      </c>
      <c r="BR47" s="207" t="s">
        <v>150</v>
      </c>
      <c r="BS47" s="207" t="s">
        <v>151</v>
      </c>
      <c r="BT47" s="207" t="s">
        <v>152</v>
      </c>
      <c r="BU47" s="207" t="s">
        <v>153</v>
      </c>
      <c r="BV47" s="208" t="s">
        <v>154</v>
      </c>
      <c r="BW47" s="207" t="s">
        <v>155</v>
      </c>
    </row>
    <row r="48" spans="1:75" ht="15" customHeight="1" x14ac:dyDescent="0.25">
      <c r="A48" s="209">
        <v>7</v>
      </c>
      <c r="B48" s="209" t="s">
        <v>166</v>
      </c>
      <c r="C48" s="210" t="s">
        <v>157</v>
      </c>
      <c r="D48" s="227">
        <v>10</v>
      </c>
      <c r="E48" s="227">
        <v>2</v>
      </c>
      <c r="F48" s="227">
        <v>22</v>
      </c>
      <c r="G48" s="227">
        <v>5</v>
      </c>
      <c r="H48" s="227">
        <v>35</v>
      </c>
      <c r="I48" s="227">
        <v>26</v>
      </c>
      <c r="J48" s="227">
        <v>15</v>
      </c>
      <c r="K48" s="227">
        <v>3</v>
      </c>
      <c r="L48" s="227">
        <v>21</v>
      </c>
      <c r="M48" s="227">
        <v>23</v>
      </c>
      <c r="N48" s="227">
        <v>42</v>
      </c>
      <c r="O48" s="227">
        <v>17</v>
      </c>
      <c r="P48" s="227">
        <v>32</v>
      </c>
      <c r="Q48" s="227">
        <v>17</v>
      </c>
      <c r="R48" s="227">
        <v>19</v>
      </c>
      <c r="S48" s="227">
        <v>28</v>
      </c>
      <c r="T48" s="227">
        <v>17</v>
      </c>
      <c r="U48" s="227">
        <v>27</v>
      </c>
      <c r="V48" s="227">
        <v>14</v>
      </c>
      <c r="W48" s="227">
        <v>16</v>
      </c>
      <c r="X48" s="227">
        <v>11</v>
      </c>
      <c r="Y48" s="227">
        <v>10</v>
      </c>
      <c r="Z48" s="227">
        <v>17</v>
      </c>
      <c r="AA48" s="227">
        <v>22</v>
      </c>
      <c r="AB48" s="227">
        <v>23</v>
      </c>
      <c r="AC48" s="227">
        <v>25</v>
      </c>
      <c r="AD48" s="227">
        <v>28</v>
      </c>
      <c r="AE48" s="227">
        <v>14</v>
      </c>
      <c r="AF48" s="227">
        <v>20</v>
      </c>
      <c r="AG48" s="227">
        <v>36</v>
      </c>
      <c r="AH48" s="227">
        <v>22</v>
      </c>
      <c r="AI48" s="227">
        <v>29</v>
      </c>
      <c r="AJ48" s="227">
        <v>23</v>
      </c>
      <c r="AK48" s="227">
        <v>27</v>
      </c>
      <c r="AL48" s="227">
        <v>27</v>
      </c>
      <c r="AM48" s="227">
        <v>16</v>
      </c>
      <c r="AN48" s="227">
        <v>12</v>
      </c>
      <c r="AO48" s="227">
        <v>17</v>
      </c>
      <c r="AP48" s="227">
        <v>7</v>
      </c>
      <c r="AQ48" s="227">
        <v>23</v>
      </c>
      <c r="AR48" s="227">
        <v>26</v>
      </c>
      <c r="AS48" s="227">
        <v>40</v>
      </c>
      <c r="AT48" s="227">
        <v>1</v>
      </c>
      <c r="AU48" s="227">
        <v>42</v>
      </c>
      <c r="AV48" s="227">
        <v>12</v>
      </c>
      <c r="AW48" s="227">
        <v>23</v>
      </c>
      <c r="AX48" s="227">
        <v>10</v>
      </c>
      <c r="AY48" s="227">
        <v>6</v>
      </c>
      <c r="AZ48" s="227">
        <v>12</v>
      </c>
      <c r="BA48" s="227">
        <v>26</v>
      </c>
      <c r="BB48" s="227">
        <v>1</v>
      </c>
      <c r="BC48" s="227">
        <v>9</v>
      </c>
      <c r="BD48" s="227">
        <v>28</v>
      </c>
      <c r="BE48" s="211">
        <v>24</v>
      </c>
      <c r="BF48" s="227">
        <v>10</v>
      </c>
      <c r="BG48" s="227">
        <v>0</v>
      </c>
      <c r="BH48" s="227">
        <v>7</v>
      </c>
      <c r="BI48" s="227">
        <v>27</v>
      </c>
      <c r="BJ48" s="227">
        <v>17</v>
      </c>
      <c r="BK48" s="227">
        <v>15</v>
      </c>
      <c r="BL48" s="227">
        <v>9</v>
      </c>
      <c r="BM48" s="227">
        <v>23</v>
      </c>
      <c r="BN48" s="227">
        <v>26</v>
      </c>
      <c r="BO48" s="227"/>
      <c r="BP48" s="227"/>
      <c r="BQ48" s="211"/>
      <c r="BR48" s="227"/>
      <c r="BS48" s="227"/>
      <c r="BT48" s="227"/>
      <c r="BU48" s="227"/>
      <c r="BV48" s="227"/>
      <c r="BW48" s="227"/>
    </row>
    <row r="49" spans="1:75" ht="15" customHeight="1" x14ac:dyDescent="0.25">
      <c r="A49" s="213"/>
      <c r="B49" s="213"/>
      <c r="C49" s="210" t="s">
        <v>14</v>
      </c>
      <c r="D49" s="227">
        <v>1</v>
      </c>
      <c r="E49" s="227">
        <v>2</v>
      </c>
      <c r="F49" s="227">
        <v>5</v>
      </c>
      <c r="G49" s="227">
        <v>5</v>
      </c>
      <c r="H49" s="227">
        <v>1</v>
      </c>
      <c r="I49" s="227">
        <v>1</v>
      </c>
      <c r="J49" s="227">
        <v>2</v>
      </c>
      <c r="K49" s="227">
        <v>10</v>
      </c>
      <c r="L49" s="227">
        <v>5</v>
      </c>
      <c r="M49" s="227">
        <v>0</v>
      </c>
      <c r="N49" s="227">
        <v>2</v>
      </c>
      <c r="O49" s="227">
        <v>2</v>
      </c>
      <c r="P49" s="227">
        <v>7</v>
      </c>
      <c r="Q49" s="227">
        <v>0</v>
      </c>
      <c r="R49" s="227">
        <v>3</v>
      </c>
      <c r="S49" s="227">
        <v>1</v>
      </c>
      <c r="T49" s="227">
        <v>2</v>
      </c>
      <c r="U49" s="227">
        <v>6</v>
      </c>
      <c r="V49" s="227">
        <v>5</v>
      </c>
      <c r="W49" s="227">
        <v>3</v>
      </c>
      <c r="X49" s="227">
        <v>3</v>
      </c>
      <c r="Y49" s="227">
        <v>3</v>
      </c>
      <c r="Z49" s="227">
        <v>3</v>
      </c>
      <c r="AA49" s="227">
        <v>19</v>
      </c>
      <c r="AB49" s="227">
        <v>5</v>
      </c>
      <c r="AC49" s="227">
        <v>2</v>
      </c>
      <c r="AD49" s="227">
        <v>0</v>
      </c>
      <c r="AE49" s="227">
        <v>0</v>
      </c>
      <c r="AF49" s="227">
        <v>0</v>
      </c>
      <c r="AG49" s="227">
        <v>10</v>
      </c>
      <c r="AH49" s="227">
        <v>3</v>
      </c>
      <c r="AI49" s="227">
        <v>3</v>
      </c>
      <c r="AJ49" s="227">
        <v>2</v>
      </c>
      <c r="AK49" s="227">
        <v>9</v>
      </c>
      <c r="AL49" s="227">
        <v>1</v>
      </c>
      <c r="AM49" s="227">
        <v>6</v>
      </c>
      <c r="AN49" s="227">
        <v>0</v>
      </c>
      <c r="AO49" s="227">
        <v>2</v>
      </c>
      <c r="AP49" s="227">
        <v>0</v>
      </c>
      <c r="AQ49" s="227">
        <v>0</v>
      </c>
      <c r="AR49" s="227">
        <v>0</v>
      </c>
      <c r="AS49" s="227">
        <v>0</v>
      </c>
      <c r="AT49" s="227">
        <v>0</v>
      </c>
      <c r="AU49" s="227">
        <v>13</v>
      </c>
      <c r="AV49" s="227">
        <v>1</v>
      </c>
      <c r="AW49" s="227">
        <v>20</v>
      </c>
      <c r="AX49" s="227">
        <v>0</v>
      </c>
      <c r="AY49" s="227">
        <v>0</v>
      </c>
      <c r="AZ49" s="227">
        <v>0</v>
      </c>
      <c r="BA49" s="227">
        <v>0</v>
      </c>
      <c r="BB49" s="227">
        <v>0</v>
      </c>
      <c r="BC49" s="227">
        <v>0</v>
      </c>
      <c r="BD49" s="227">
        <v>0</v>
      </c>
      <c r="BE49" s="211">
        <v>0</v>
      </c>
      <c r="BF49" s="227">
        <v>0</v>
      </c>
      <c r="BG49" s="227">
        <v>0</v>
      </c>
      <c r="BH49" s="227">
        <v>0</v>
      </c>
      <c r="BI49" s="227">
        <v>1</v>
      </c>
      <c r="BJ49" s="227">
        <v>0</v>
      </c>
      <c r="BK49" s="227">
        <v>0</v>
      </c>
      <c r="BL49" s="227">
        <v>3</v>
      </c>
      <c r="BM49" s="227">
        <v>2</v>
      </c>
      <c r="BN49" s="227">
        <v>0</v>
      </c>
      <c r="BO49" s="227"/>
      <c r="BP49" s="227"/>
      <c r="BQ49" s="211"/>
      <c r="BR49" s="227"/>
      <c r="BS49" s="227"/>
      <c r="BT49" s="227"/>
      <c r="BU49" s="227"/>
      <c r="BV49" s="227"/>
      <c r="BW49" s="227"/>
    </row>
    <row r="50" spans="1:75" ht="15" customHeight="1" x14ac:dyDescent="0.25">
      <c r="A50" s="213"/>
      <c r="B50" s="213"/>
      <c r="C50" s="210" t="s">
        <v>15</v>
      </c>
      <c r="D50" s="227">
        <v>0</v>
      </c>
      <c r="E50" s="227">
        <v>1</v>
      </c>
      <c r="F50" s="227">
        <v>2</v>
      </c>
      <c r="G50" s="227">
        <v>0</v>
      </c>
      <c r="H50" s="227">
        <v>0</v>
      </c>
      <c r="I50" s="227">
        <v>0</v>
      </c>
      <c r="J50" s="227">
        <v>11</v>
      </c>
      <c r="K50" s="227">
        <v>0</v>
      </c>
      <c r="L50" s="227">
        <v>15</v>
      </c>
      <c r="M50" s="227">
        <v>1</v>
      </c>
      <c r="N50" s="227">
        <v>26</v>
      </c>
      <c r="O50" s="227">
        <v>0</v>
      </c>
      <c r="P50" s="227">
        <v>0</v>
      </c>
      <c r="Q50" s="227">
        <v>0</v>
      </c>
      <c r="R50" s="227">
        <v>0</v>
      </c>
      <c r="S50" s="227">
        <v>2</v>
      </c>
      <c r="T50" s="227">
        <v>1</v>
      </c>
      <c r="U50" s="227">
        <v>1</v>
      </c>
      <c r="V50" s="227">
        <v>0</v>
      </c>
      <c r="W50" s="227">
        <v>1</v>
      </c>
      <c r="X50" s="227">
        <v>1</v>
      </c>
      <c r="Y50" s="227">
        <v>2</v>
      </c>
      <c r="Z50" s="227">
        <v>2</v>
      </c>
      <c r="AA50" s="227">
        <v>14</v>
      </c>
      <c r="AB50" s="227">
        <v>26</v>
      </c>
      <c r="AC50" s="227">
        <v>0</v>
      </c>
      <c r="AD50" s="227">
        <v>0</v>
      </c>
      <c r="AE50" s="227">
        <v>1</v>
      </c>
      <c r="AF50" s="227">
        <v>4</v>
      </c>
      <c r="AG50" s="227">
        <v>29</v>
      </c>
      <c r="AH50" s="227">
        <v>0</v>
      </c>
      <c r="AI50" s="227">
        <v>0</v>
      </c>
      <c r="AJ50" s="227">
        <v>1</v>
      </c>
      <c r="AK50" s="227">
        <v>43</v>
      </c>
      <c r="AL50" s="227">
        <v>0</v>
      </c>
      <c r="AM50" s="227">
        <v>0</v>
      </c>
      <c r="AN50" s="227">
        <v>0</v>
      </c>
      <c r="AO50" s="227">
        <v>0</v>
      </c>
      <c r="AP50" s="227">
        <v>0</v>
      </c>
      <c r="AQ50" s="227">
        <v>0</v>
      </c>
      <c r="AR50" s="227">
        <v>0</v>
      </c>
      <c r="AS50" s="227">
        <v>0</v>
      </c>
      <c r="AT50" s="227">
        <v>0</v>
      </c>
      <c r="AU50" s="227">
        <v>0</v>
      </c>
      <c r="AV50" s="227">
        <v>0</v>
      </c>
      <c r="AW50" s="227">
        <v>2</v>
      </c>
      <c r="AX50" s="227">
        <v>0</v>
      </c>
      <c r="AY50" s="227">
        <v>0</v>
      </c>
      <c r="AZ50" s="227">
        <v>0</v>
      </c>
      <c r="BA50" s="227">
        <v>0</v>
      </c>
      <c r="BB50" s="227">
        <v>0</v>
      </c>
      <c r="BC50" s="227">
        <v>0</v>
      </c>
      <c r="BD50" s="227">
        <v>0</v>
      </c>
      <c r="BE50" s="211">
        <v>0</v>
      </c>
      <c r="BF50" s="227">
        <v>0</v>
      </c>
      <c r="BG50" s="227">
        <v>0</v>
      </c>
      <c r="BH50" s="227">
        <v>0</v>
      </c>
      <c r="BI50" s="227">
        <v>0</v>
      </c>
      <c r="BJ50" s="227">
        <v>0</v>
      </c>
      <c r="BK50" s="227">
        <v>0</v>
      </c>
      <c r="BL50" s="227">
        <v>0</v>
      </c>
      <c r="BM50" s="227">
        <v>0</v>
      </c>
      <c r="BN50" s="227">
        <v>0</v>
      </c>
      <c r="BO50" s="227"/>
      <c r="BP50" s="227"/>
      <c r="BQ50" s="211"/>
      <c r="BR50" s="227"/>
      <c r="BS50" s="227"/>
      <c r="BT50" s="227"/>
      <c r="BU50" s="227"/>
      <c r="BV50" s="227"/>
      <c r="BW50" s="227"/>
    </row>
    <row r="51" spans="1:75" ht="15" customHeight="1" x14ac:dyDescent="0.25">
      <c r="A51" s="213"/>
      <c r="B51" s="213"/>
      <c r="C51" s="210" t="s">
        <v>16</v>
      </c>
      <c r="D51" s="227">
        <v>0</v>
      </c>
      <c r="E51" s="227">
        <v>0</v>
      </c>
      <c r="F51" s="227">
        <v>0</v>
      </c>
      <c r="G51" s="227">
        <v>0</v>
      </c>
      <c r="H51" s="227">
        <v>0</v>
      </c>
      <c r="I51" s="227">
        <v>0</v>
      </c>
      <c r="J51" s="227">
        <v>0</v>
      </c>
      <c r="K51" s="227">
        <v>0</v>
      </c>
      <c r="L51" s="227">
        <v>0</v>
      </c>
      <c r="M51" s="227">
        <v>0</v>
      </c>
      <c r="N51" s="227">
        <v>0</v>
      </c>
      <c r="O51" s="227">
        <v>0</v>
      </c>
      <c r="P51" s="227">
        <v>0</v>
      </c>
      <c r="Q51" s="227">
        <v>0</v>
      </c>
      <c r="R51" s="227">
        <v>0</v>
      </c>
      <c r="S51" s="227">
        <v>0</v>
      </c>
      <c r="T51" s="227">
        <v>0</v>
      </c>
      <c r="U51" s="227">
        <v>0</v>
      </c>
      <c r="V51" s="227">
        <v>0</v>
      </c>
      <c r="W51" s="227">
        <v>0</v>
      </c>
      <c r="X51" s="227">
        <v>0</v>
      </c>
      <c r="Y51" s="227">
        <v>0</v>
      </c>
      <c r="Z51" s="227">
        <v>0</v>
      </c>
      <c r="AA51" s="227">
        <v>0</v>
      </c>
      <c r="AB51" s="227">
        <v>0</v>
      </c>
      <c r="AC51" s="227">
        <v>0</v>
      </c>
      <c r="AD51" s="227">
        <v>0</v>
      </c>
      <c r="AE51" s="227">
        <v>0</v>
      </c>
      <c r="AF51" s="227">
        <v>0</v>
      </c>
      <c r="AG51" s="227">
        <v>0</v>
      </c>
      <c r="AH51" s="227">
        <v>0</v>
      </c>
      <c r="AI51" s="227">
        <v>0</v>
      </c>
      <c r="AJ51" s="227">
        <v>1</v>
      </c>
      <c r="AK51" s="227">
        <v>0</v>
      </c>
      <c r="AL51" s="227">
        <v>0</v>
      </c>
      <c r="AM51" s="227">
        <v>0</v>
      </c>
      <c r="AN51" s="227">
        <v>0</v>
      </c>
      <c r="AO51" s="227">
        <v>0</v>
      </c>
      <c r="AP51" s="227">
        <v>0</v>
      </c>
      <c r="AQ51" s="227">
        <v>0</v>
      </c>
      <c r="AR51" s="227">
        <v>0</v>
      </c>
      <c r="AS51" s="227">
        <v>0</v>
      </c>
      <c r="AT51" s="227">
        <v>0</v>
      </c>
      <c r="AU51" s="227">
        <v>0</v>
      </c>
      <c r="AV51" s="227">
        <v>0</v>
      </c>
      <c r="AW51" s="227">
        <v>4</v>
      </c>
      <c r="AX51" s="227">
        <v>0</v>
      </c>
      <c r="AY51" s="227">
        <v>0</v>
      </c>
      <c r="AZ51" s="227">
        <v>0</v>
      </c>
      <c r="BA51" s="227">
        <v>0</v>
      </c>
      <c r="BB51" s="227">
        <v>0</v>
      </c>
      <c r="BC51" s="227">
        <v>0</v>
      </c>
      <c r="BD51" s="227">
        <v>0</v>
      </c>
      <c r="BE51" s="211">
        <v>0</v>
      </c>
      <c r="BF51" s="227">
        <v>0</v>
      </c>
      <c r="BG51" s="227">
        <v>0</v>
      </c>
      <c r="BH51" s="227">
        <v>0</v>
      </c>
      <c r="BI51" s="227">
        <v>0</v>
      </c>
      <c r="BJ51" s="227">
        <v>0</v>
      </c>
      <c r="BK51" s="227">
        <v>0</v>
      </c>
      <c r="BL51" s="227">
        <v>0</v>
      </c>
      <c r="BM51" s="227">
        <v>0</v>
      </c>
      <c r="BN51" s="227">
        <v>0</v>
      </c>
      <c r="BO51" s="227"/>
      <c r="BP51" s="227"/>
      <c r="BQ51" s="211"/>
      <c r="BR51" s="227"/>
      <c r="BS51" s="227"/>
      <c r="BT51" s="227"/>
      <c r="BU51" s="227"/>
      <c r="BV51" s="227"/>
      <c r="BW51" s="227"/>
    </row>
    <row r="52" spans="1:75" ht="15" customHeight="1" x14ac:dyDescent="0.25">
      <c r="A52" s="213"/>
      <c r="B52" s="213"/>
      <c r="C52" s="210" t="s">
        <v>17</v>
      </c>
      <c r="D52" s="227">
        <v>0</v>
      </c>
      <c r="E52" s="227">
        <v>0</v>
      </c>
      <c r="F52" s="227">
        <v>0</v>
      </c>
      <c r="G52" s="227">
        <v>0</v>
      </c>
      <c r="H52" s="227">
        <v>0</v>
      </c>
      <c r="I52" s="227">
        <v>0</v>
      </c>
      <c r="J52" s="227">
        <v>0</v>
      </c>
      <c r="K52" s="227">
        <v>0</v>
      </c>
      <c r="L52" s="227">
        <v>0</v>
      </c>
      <c r="M52" s="227">
        <v>0</v>
      </c>
      <c r="N52" s="227">
        <v>0</v>
      </c>
      <c r="O52" s="227">
        <v>0</v>
      </c>
      <c r="P52" s="227">
        <v>0</v>
      </c>
      <c r="Q52" s="227">
        <v>0</v>
      </c>
      <c r="R52" s="227">
        <v>0</v>
      </c>
      <c r="S52" s="227">
        <v>0</v>
      </c>
      <c r="T52" s="227">
        <v>0</v>
      </c>
      <c r="U52" s="227">
        <v>0</v>
      </c>
      <c r="V52" s="227">
        <v>0</v>
      </c>
      <c r="W52" s="227">
        <v>0</v>
      </c>
      <c r="X52" s="227">
        <v>0</v>
      </c>
      <c r="Y52" s="227">
        <v>0</v>
      </c>
      <c r="Z52" s="227">
        <v>0</v>
      </c>
      <c r="AA52" s="227">
        <v>0</v>
      </c>
      <c r="AB52" s="227">
        <v>0</v>
      </c>
      <c r="AC52" s="227">
        <v>0</v>
      </c>
      <c r="AD52" s="227">
        <v>0</v>
      </c>
      <c r="AE52" s="227">
        <v>0</v>
      </c>
      <c r="AF52" s="227">
        <v>0</v>
      </c>
      <c r="AG52" s="227">
        <v>0</v>
      </c>
      <c r="AH52" s="227">
        <v>0</v>
      </c>
      <c r="AI52" s="227">
        <v>0</v>
      </c>
      <c r="AJ52" s="227">
        <v>0</v>
      </c>
      <c r="AK52" s="227">
        <v>0</v>
      </c>
      <c r="AL52" s="227">
        <v>0</v>
      </c>
      <c r="AM52" s="227">
        <v>0</v>
      </c>
      <c r="AN52" s="227">
        <v>0</v>
      </c>
      <c r="AO52" s="227">
        <v>0</v>
      </c>
      <c r="AP52" s="227">
        <v>0</v>
      </c>
      <c r="AQ52" s="227">
        <v>0</v>
      </c>
      <c r="AR52" s="227">
        <v>0</v>
      </c>
      <c r="AS52" s="227">
        <v>0</v>
      </c>
      <c r="AT52" s="227">
        <v>0</v>
      </c>
      <c r="AU52" s="227">
        <v>0</v>
      </c>
      <c r="AV52" s="227">
        <v>0</v>
      </c>
      <c r="AW52" s="227">
        <v>0</v>
      </c>
      <c r="AX52" s="227">
        <v>0</v>
      </c>
      <c r="AY52" s="227">
        <v>0</v>
      </c>
      <c r="AZ52" s="227">
        <v>0</v>
      </c>
      <c r="BA52" s="227">
        <v>0</v>
      </c>
      <c r="BB52" s="227">
        <v>0</v>
      </c>
      <c r="BC52" s="227">
        <v>0</v>
      </c>
      <c r="BD52" s="227">
        <v>0</v>
      </c>
      <c r="BE52" s="211">
        <v>0</v>
      </c>
      <c r="BF52" s="227">
        <v>0</v>
      </c>
      <c r="BG52" s="227">
        <v>0</v>
      </c>
      <c r="BH52" s="227">
        <v>0</v>
      </c>
      <c r="BI52" s="227">
        <v>0</v>
      </c>
      <c r="BJ52" s="227">
        <v>0</v>
      </c>
      <c r="BK52" s="227">
        <v>0</v>
      </c>
      <c r="BL52" s="227">
        <v>0</v>
      </c>
      <c r="BM52" s="227">
        <v>0</v>
      </c>
      <c r="BN52" s="227">
        <v>0</v>
      </c>
      <c r="BO52" s="227"/>
      <c r="BP52" s="227"/>
      <c r="BQ52" s="211"/>
      <c r="BR52" s="227"/>
      <c r="BS52" s="227"/>
      <c r="BT52" s="227"/>
      <c r="BU52" s="227"/>
      <c r="BV52" s="227"/>
      <c r="BW52" s="227"/>
    </row>
    <row r="53" spans="1:75" ht="31.5" customHeight="1" x14ac:dyDescent="0.25">
      <c r="A53" s="213"/>
      <c r="B53" s="213"/>
      <c r="C53" s="214" t="s">
        <v>158</v>
      </c>
      <c r="D53" s="227">
        <v>0</v>
      </c>
      <c r="E53" s="227">
        <v>0</v>
      </c>
      <c r="F53" s="227">
        <v>0</v>
      </c>
      <c r="G53" s="227">
        <v>0</v>
      </c>
      <c r="H53" s="227">
        <v>0</v>
      </c>
      <c r="I53" s="227">
        <v>0</v>
      </c>
      <c r="J53" s="227">
        <v>0</v>
      </c>
      <c r="K53" s="227">
        <v>0</v>
      </c>
      <c r="L53" s="227">
        <v>0</v>
      </c>
      <c r="M53" s="227">
        <v>0</v>
      </c>
      <c r="N53" s="227">
        <v>0</v>
      </c>
      <c r="O53" s="227">
        <v>0</v>
      </c>
      <c r="P53" s="227">
        <v>0</v>
      </c>
      <c r="Q53" s="227">
        <v>0</v>
      </c>
      <c r="R53" s="227">
        <v>0</v>
      </c>
      <c r="S53" s="227">
        <v>0</v>
      </c>
      <c r="T53" s="227">
        <v>0</v>
      </c>
      <c r="U53" s="227">
        <v>0</v>
      </c>
      <c r="V53" s="227">
        <v>0</v>
      </c>
      <c r="W53" s="227">
        <v>0</v>
      </c>
      <c r="X53" s="227">
        <v>0</v>
      </c>
      <c r="Y53" s="227">
        <v>0</v>
      </c>
      <c r="Z53" s="227">
        <v>0</v>
      </c>
      <c r="AA53" s="227">
        <v>0</v>
      </c>
      <c r="AB53" s="227">
        <v>0</v>
      </c>
      <c r="AC53" s="227">
        <v>0</v>
      </c>
      <c r="AD53" s="227">
        <v>0</v>
      </c>
      <c r="AE53" s="227">
        <v>0</v>
      </c>
      <c r="AF53" s="227">
        <v>0</v>
      </c>
      <c r="AG53" s="227">
        <v>0</v>
      </c>
      <c r="AH53" s="227">
        <v>0</v>
      </c>
      <c r="AI53" s="227">
        <v>0</v>
      </c>
      <c r="AJ53" s="227">
        <v>0</v>
      </c>
      <c r="AK53" s="227">
        <v>0</v>
      </c>
      <c r="AL53" s="227">
        <v>0</v>
      </c>
      <c r="AM53" s="227">
        <v>0</v>
      </c>
      <c r="AN53" s="227">
        <v>0</v>
      </c>
      <c r="AO53" s="227">
        <v>0</v>
      </c>
      <c r="AP53" s="227">
        <v>0</v>
      </c>
      <c r="AQ53" s="227">
        <v>0</v>
      </c>
      <c r="AR53" s="227">
        <v>0</v>
      </c>
      <c r="AS53" s="227">
        <v>0</v>
      </c>
      <c r="AT53" s="227">
        <v>0</v>
      </c>
      <c r="AU53" s="227">
        <v>0</v>
      </c>
      <c r="AV53" s="227">
        <v>0</v>
      </c>
      <c r="AW53" s="227">
        <v>1</v>
      </c>
      <c r="AX53" s="227">
        <v>0</v>
      </c>
      <c r="AY53" s="227">
        <v>0</v>
      </c>
      <c r="AZ53" s="227">
        <v>0</v>
      </c>
      <c r="BA53" s="227">
        <v>0</v>
      </c>
      <c r="BB53" s="227">
        <v>0</v>
      </c>
      <c r="BC53" s="227">
        <v>0</v>
      </c>
      <c r="BD53" s="227">
        <v>0</v>
      </c>
      <c r="BE53" s="211">
        <v>0</v>
      </c>
      <c r="BF53" s="227">
        <v>0</v>
      </c>
      <c r="BG53" s="227">
        <v>0</v>
      </c>
      <c r="BH53" s="227">
        <v>0</v>
      </c>
      <c r="BI53" s="227">
        <v>0</v>
      </c>
      <c r="BJ53" s="227">
        <v>0</v>
      </c>
      <c r="BK53" s="227">
        <v>0</v>
      </c>
      <c r="BL53" s="227">
        <v>0</v>
      </c>
      <c r="BM53" s="227">
        <v>0</v>
      </c>
      <c r="BN53" s="227">
        <v>0</v>
      </c>
      <c r="BO53" s="227"/>
      <c r="BP53" s="227"/>
      <c r="BQ53" s="211"/>
      <c r="BR53" s="227"/>
      <c r="BS53" s="227"/>
      <c r="BT53" s="227"/>
      <c r="BU53" s="227"/>
      <c r="BV53" s="227"/>
      <c r="BW53" s="227"/>
    </row>
    <row r="54" spans="1:75" ht="23.25" customHeight="1" x14ac:dyDescent="0.25">
      <c r="A54" s="215"/>
      <c r="B54" s="215"/>
      <c r="C54" s="224" t="s">
        <v>159</v>
      </c>
      <c r="D54" s="217">
        <f t="shared" ref="D54:BO54" si="13">SUM(D48:D53)</f>
        <v>11</v>
      </c>
      <c r="E54" s="217">
        <f t="shared" si="13"/>
        <v>5</v>
      </c>
      <c r="F54" s="217">
        <f t="shared" si="13"/>
        <v>29</v>
      </c>
      <c r="G54" s="217">
        <f t="shared" si="13"/>
        <v>10</v>
      </c>
      <c r="H54" s="217">
        <f t="shared" si="13"/>
        <v>36</v>
      </c>
      <c r="I54" s="217">
        <f t="shared" si="13"/>
        <v>27</v>
      </c>
      <c r="J54" s="217">
        <f t="shared" si="13"/>
        <v>28</v>
      </c>
      <c r="K54" s="217">
        <f t="shared" si="13"/>
        <v>13</v>
      </c>
      <c r="L54" s="217">
        <f t="shared" si="13"/>
        <v>41</v>
      </c>
      <c r="M54" s="217">
        <f t="shared" si="13"/>
        <v>24</v>
      </c>
      <c r="N54" s="217">
        <f t="shared" si="13"/>
        <v>70</v>
      </c>
      <c r="O54" s="217">
        <f t="shared" si="13"/>
        <v>19</v>
      </c>
      <c r="P54" s="217">
        <f t="shared" si="13"/>
        <v>39</v>
      </c>
      <c r="Q54" s="217">
        <f t="shared" si="13"/>
        <v>17</v>
      </c>
      <c r="R54" s="217">
        <f t="shared" si="13"/>
        <v>22</v>
      </c>
      <c r="S54" s="217">
        <f t="shared" si="13"/>
        <v>31</v>
      </c>
      <c r="T54" s="217">
        <f t="shared" si="13"/>
        <v>20</v>
      </c>
      <c r="U54" s="217">
        <f t="shared" si="13"/>
        <v>34</v>
      </c>
      <c r="V54" s="217">
        <f t="shared" si="13"/>
        <v>19</v>
      </c>
      <c r="W54" s="217">
        <f t="shared" si="13"/>
        <v>20</v>
      </c>
      <c r="X54" s="217">
        <f t="shared" si="13"/>
        <v>15</v>
      </c>
      <c r="Y54" s="217">
        <f t="shared" si="13"/>
        <v>15</v>
      </c>
      <c r="Z54" s="217">
        <f t="shared" si="13"/>
        <v>22</v>
      </c>
      <c r="AA54" s="217">
        <f t="shared" si="13"/>
        <v>55</v>
      </c>
      <c r="AB54" s="217">
        <f t="shared" si="13"/>
        <v>54</v>
      </c>
      <c r="AC54" s="217">
        <f t="shared" si="13"/>
        <v>27</v>
      </c>
      <c r="AD54" s="217">
        <f t="shared" si="13"/>
        <v>28</v>
      </c>
      <c r="AE54" s="217">
        <f t="shared" si="13"/>
        <v>15</v>
      </c>
      <c r="AF54" s="217">
        <f t="shared" si="13"/>
        <v>24</v>
      </c>
      <c r="AG54" s="217">
        <f t="shared" si="13"/>
        <v>75</v>
      </c>
      <c r="AH54" s="217">
        <f t="shared" si="13"/>
        <v>25</v>
      </c>
      <c r="AI54" s="217">
        <f t="shared" si="13"/>
        <v>32</v>
      </c>
      <c r="AJ54" s="217">
        <f t="shared" si="13"/>
        <v>27</v>
      </c>
      <c r="AK54" s="217">
        <f t="shared" si="13"/>
        <v>79</v>
      </c>
      <c r="AL54" s="217">
        <f t="shared" si="13"/>
        <v>28</v>
      </c>
      <c r="AM54" s="217">
        <f t="shared" si="13"/>
        <v>22</v>
      </c>
      <c r="AN54" s="217">
        <v>12</v>
      </c>
      <c r="AO54" s="217">
        <v>19</v>
      </c>
      <c r="AP54" s="217">
        <v>7</v>
      </c>
      <c r="AQ54" s="217">
        <v>23</v>
      </c>
      <c r="AR54" s="217">
        <v>26</v>
      </c>
      <c r="AS54" s="217">
        <v>40</v>
      </c>
      <c r="AT54" s="217">
        <v>1</v>
      </c>
      <c r="AU54" s="217">
        <v>55</v>
      </c>
      <c r="AV54" s="217">
        <v>13</v>
      </c>
      <c r="AW54" s="217">
        <v>50</v>
      </c>
      <c r="AX54" s="217">
        <v>10</v>
      </c>
      <c r="AY54" s="217">
        <v>6</v>
      </c>
      <c r="AZ54" s="217">
        <f t="shared" si="13"/>
        <v>12</v>
      </c>
      <c r="BA54" s="217">
        <f t="shared" si="13"/>
        <v>26</v>
      </c>
      <c r="BB54" s="217">
        <f t="shared" si="13"/>
        <v>1</v>
      </c>
      <c r="BC54" s="217">
        <f t="shared" si="13"/>
        <v>9</v>
      </c>
      <c r="BD54" s="217">
        <f t="shared" si="13"/>
        <v>28</v>
      </c>
      <c r="BE54" s="217">
        <f t="shared" si="13"/>
        <v>24</v>
      </c>
      <c r="BF54" s="217">
        <f t="shared" si="13"/>
        <v>10</v>
      </c>
      <c r="BG54" s="217">
        <f t="shared" si="13"/>
        <v>0</v>
      </c>
      <c r="BH54" s="217">
        <f t="shared" si="13"/>
        <v>7</v>
      </c>
      <c r="BI54" s="217">
        <f t="shared" si="13"/>
        <v>28</v>
      </c>
      <c r="BJ54" s="217">
        <f t="shared" si="13"/>
        <v>17</v>
      </c>
      <c r="BK54" s="217">
        <f t="shared" si="13"/>
        <v>15</v>
      </c>
      <c r="BL54" s="217">
        <f t="shared" si="13"/>
        <v>12</v>
      </c>
      <c r="BM54" s="217">
        <f t="shared" si="13"/>
        <v>25</v>
      </c>
      <c r="BN54" s="217">
        <f t="shared" si="13"/>
        <v>26</v>
      </c>
      <c r="BO54" s="217">
        <f t="shared" si="13"/>
        <v>0</v>
      </c>
      <c r="BP54" s="217">
        <f t="shared" ref="BP54:CA54" si="14">SUM(BP48:BP53)</f>
        <v>0</v>
      </c>
      <c r="BQ54" s="217">
        <f t="shared" si="14"/>
        <v>0</v>
      </c>
      <c r="BR54" s="217">
        <f t="shared" si="14"/>
        <v>0</v>
      </c>
      <c r="BS54" s="217">
        <f t="shared" si="14"/>
        <v>0</v>
      </c>
      <c r="BT54" s="217">
        <f t="shared" si="14"/>
        <v>0</v>
      </c>
      <c r="BU54" s="217">
        <f t="shared" si="14"/>
        <v>0</v>
      </c>
      <c r="BV54" s="217">
        <f t="shared" si="14"/>
        <v>0</v>
      </c>
      <c r="BW54" s="217">
        <f t="shared" si="14"/>
        <v>0</v>
      </c>
    </row>
    <row r="55" spans="1:75" ht="15" customHeight="1" x14ac:dyDescent="0.2">
      <c r="A55" s="209">
        <v>8</v>
      </c>
      <c r="B55" s="209" t="s">
        <v>167</v>
      </c>
      <c r="C55" s="210" t="s">
        <v>157</v>
      </c>
      <c r="D55" s="227">
        <v>20</v>
      </c>
      <c r="E55" s="227">
        <v>0</v>
      </c>
      <c r="F55" s="227">
        <v>0</v>
      </c>
      <c r="G55" s="227">
        <v>10</v>
      </c>
      <c r="H55" s="227">
        <v>11</v>
      </c>
      <c r="I55" s="227">
        <v>3</v>
      </c>
      <c r="J55" s="227">
        <v>21</v>
      </c>
      <c r="K55" s="227">
        <v>12</v>
      </c>
      <c r="L55" s="227">
        <v>18</v>
      </c>
      <c r="M55" s="227">
        <v>19</v>
      </c>
      <c r="N55" s="227">
        <v>28</v>
      </c>
      <c r="O55" s="227">
        <v>7</v>
      </c>
      <c r="P55" s="227">
        <v>13</v>
      </c>
      <c r="Q55" s="227">
        <v>8</v>
      </c>
      <c r="R55" s="234">
        <v>6</v>
      </c>
      <c r="S55" s="227">
        <v>15</v>
      </c>
      <c r="T55" s="227">
        <v>12</v>
      </c>
      <c r="U55" s="227">
        <v>9</v>
      </c>
      <c r="V55" s="227">
        <v>11</v>
      </c>
      <c r="W55" s="227">
        <v>14</v>
      </c>
      <c r="X55" s="227">
        <v>12</v>
      </c>
      <c r="Y55" s="227">
        <v>4</v>
      </c>
      <c r="Z55" s="227">
        <v>5</v>
      </c>
      <c r="AA55" s="227">
        <v>11</v>
      </c>
      <c r="AB55" s="227">
        <v>10</v>
      </c>
      <c r="AC55" s="227">
        <v>5</v>
      </c>
      <c r="AD55" s="234">
        <v>11</v>
      </c>
      <c r="AE55" s="227">
        <v>2</v>
      </c>
      <c r="AF55" s="227">
        <v>10</v>
      </c>
      <c r="AG55" s="227">
        <v>6</v>
      </c>
      <c r="AH55" s="227">
        <v>4</v>
      </c>
      <c r="AI55" s="227">
        <v>4</v>
      </c>
      <c r="AJ55" s="227">
        <v>10</v>
      </c>
      <c r="AK55" s="227">
        <v>2</v>
      </c>
      <c r="AL55" s="227">
        <v>9</v>
      </c>
      <c r="AM55" s="227">
        <v>9</v>
      </c>
      <c r="AN55" s="227">
        <v>5</v>
      </c>
      <c r="AO55" s="227">
        <v>3</v>
      </c>
      <c r="AP55" s="227">
        <v>4</v>
      </c>
      <c r="AQ55" s="227">
        <v>5</v>
      </c>
      <c r="AR55" s="227">
        <v>4</v>
      </c>
      <c r="AS55" s="227">
        <v>9</v>
      </c>
      <c r="AT55" s="227">
        <v>3</v>
      </c>
      <c r="AU55" s="227">
        <v>1</v>
      </c>
      <c r="AV55" s="227">
        <v>1</v>
      </c>
      <c r="AW55" s="227">
        <v>2</v>
      </c>
      <c r="AX55" s="227">
        <v>0</v>
      </c>
      <c r="AY55" s="227">
        <v>0</v>
      </c>
      <c r="AZ55" s="227">
        <v>0</v>
      </c>
      <c r="BA55" s="227">
        <v>0</v>
      </c>
      <c r="BB55" s="227">
        <v>0</v>
      </c>
      <c r="BC55" s="227">
        <v>3</v>
      </c>
      <c r="BD55" s="227">
        <v>0</v>
      </c>
      <c r="BE55" s="211">
        <v>1</v>
      </c>
      <c r="BF55" s="227">
        <v>0</v>
      </c>
      <c r="BG55" s="227">
        <v>0</v>
      </c>
      <c r="BH55" s="227">
        <v>1</v>
      </c>
      <c r="BI55" s="227">
        <v>6</v>
      </c>
      <c r="BJ55" s="227">
        <v>0</v>
      </c>
      <c r="BK55" s="227">
        <v>4</v>
      </c>
      <c r="BL55" s="227">
        <v>4</v>
      </c>
      <c r="BM55" s="227">
        <v>12</v>
      </c>
      <c r="BN55" s="227">
        <v>4</v>
      </c>
      <c r="BO55" s="227"/>
      <c r="BP55" s="227"/>
      <c r="BQ55" s="211"/>
      <c r="BR55" s="227"/>
      <c r="BS55" s="227"/>
      <c r="BT55" s="227"/>
      <c r="BU55" s="227"/>
      <c r="BV55" s="227"/>
      <c r="BW55" s="227"/>
    </row>
    <row r="56" spans="1:75" ht="15" customHeight="1" x14ac:dyDescent="0.25">
      <c r="A56" s="213"/>
      <c r="B56" s="213"/>
      <c r="C56" s="210" t="s">
        <v>14</v>
      </c>
      <c r="D56" s="227">
        <v>1</v>
      </c>
      <c r="E56" s="227">
        <v>0</v>
      </c>
      <c r="F56" s="227">
        <v>0</v>
      </c>
      <c r="G56" s="227">
        <v>2</v>
      </c>
      <c r="H56" s="227">
        <v>0</v>
      </c>
      <c r="I56" s="227">
        <v>0</v>
      </c>
      <c r="J56" s="227">
        <v>0</v>
      </c>
      <c r="K56" s="227">
        <v>1</v>
      </c>
      <c r="L56" s="227">
        <v>0</v>
      </c>
      <c r="M56" s="227">
        <v>1</v>
      </c>
      <c r="N56" s="227">
        <v>0</v>
      </c>
      <c r="O56" s="227">
        <v>8</v>
      </c>
      <c r="P56" s="227">
        <v>0</v>
      </c>
      <c r="Q56" s="227">
        <v>0</v>
      </c>
      <c r="R56" s="227">
        <v>0</v>
      </c>
      <c r="S56" s="227">
        <v>0</v>
      </c>
      <c r="T56" s="227">
        <v>0</v>
      </c>
      <c r="U56" s="227">
        <v>0</v>
      </c>
      <c r="V56" s="227">
        <v>0</v>
      </c>
      <c r="W56" s="227">
        <v>0</v>
      </c>
      <c r="X56" s="227">
        <v>0</v>
      </c>
      <c r="Y56" s="227">
        <v>12</v>
      </c>
      <c r="Z56" s="227">
        <v>5</v>
      </c>
      <c r="AA56" s="227">
        <v>0</v>
      </c>
      <c r="AB56" s="227">
        <v>3</v>
      </c>
      <c r="AC56" s="227">
        <v>9</v>
      </c>
      <c r="AD56" s="227">
        <v>5</v>
      </c>
      <c r="AE56" s="227">
        <v>3</v>
      </c>
      <c r="AF56" s="227">
        <v>6</v>
      </c>
      <c r="AG56" s="227">
        <v>4</v>
      </c>
      <c r="AH56" s="227">
        <v>6</v>
      </c>
      <c r="AI56" s="227">
        <v>2</v>
      </c>
      <c r="AJ56" s="227">
        <v>2</v>
      </c>
      <c r="AK56" s="227">
        <v>14</v>
      </c>
      <c r="AL56" s="227">
        <v>1</v>
      </c>
      <c r="AM56" s="227">
        <v>0</v>
      </c>
      <c r="AN56" s="227">
        <v>1</v>
      </c>
      <c r="AO56" s="227">
        <v>0</v>
      </c>
      <c r="AP56" s="227">
        <v>0</v>
      </c>
      <c r="AQ56" s="227">
        <v>1</v>
      </c>
      <c r="AR56" s="227">
        <v>1</v>
      </c>
      <c r="AS56" s="227">
        <v>0</v>
      </c>
      <c r="AT56" s="227">
        <v>0</v>
      </c>
      <c r="AU56" s="227">
        <v>0</v>
      </c>
      <c r="AV56" s="227">
        <v>0</v>
      </c>
      <c r="AW56" s="227">
        <v>0</v>
      </c>
      <c r="AX56" s="227">
        <v>0</v>
      </c>
      <c r="AY56" s="227">
        <v>0</v>
      </c>
      <c r="AZ56" s="227">
        <v>0</v>
      </c>
      <c r="BA56" s="227">
        <v>0</v>
      </c>
      <c r="BB56" s="227">
        <v>0</v>
      </c>
      <c r="BC56" s="227">
        <v>0</v>
      </c>
      <c r="BD56" s="227">
        <v>0</v>
      </c>
      <c r="BE56" s="211">
        <v>0</v>
      </c>
      <c r="BF56" s="227">
        <v>0</v>
      </c>
      <c r="BG56" s="227">
        <v>0</v>
      </c>
      <c r="BH56" s="227">
        <v>0</v>
      </c>
      <c r="BI56" s="227">
        <v>0</v>
      </c>
      <c r="BJ56" s="227">
        <v>0</v>
      </c>
      <c r="BK56" s="227">
        <v>0</v>
      </c>
      <c r="BL56" s="227">
        <v>0</v>
      </c>
      <c r="BM56" s="227">
        <v>0</v>
      </c>
      <c r="BN56" s="227">
        <v>0</v>
      </c>
      <c r="BO56" s="227"/>
      <c r="BP56" s="227"/>
      <c r="BQ56" s="211"/>
      <c r="BR56" s="227"/>
      <c r="BS56" s="227"/>
      <c r="BT56" s="227"/>
      <c r="BU56" s="227"/>
      <c r="BV56" s="227"/>
      <c r="BW56" s="227"/>
    </row>
    <row r="57" spans="1:75" ht="15" customHeight="1" x14ac:dyDescent="0.25">
      <c r="A57" s="213"/>
      <c r="B57" s="213"/>
      <c r="C57" s="210" t="s">
        <v>15</v>
      </c>
      <c r="D57" s="227">
        <v>0</v>
      </c>
      <c r="E57" s="227">
        <v>0</v>
      </c>
      <c r="F57" s="227">
        <v>0</v>
      </c>
      <c r="G57" s="227">
        <v>0</v>
      </c>
      <c r="H57" s="227">
        <v>0</v>
      </c>
      <c r="I57" s="227">
        <v>0</v>
      </c>
      <c r="J57" s="227">
        <v>0</v>
      </c>
      <c r="K57" s="227">
        <v>0</v>
      </c>
      <c r="L57" s="227">
        <v>0</v>
      </c>
      <c r="M57" s="227">
        <v>0</v>
      </c>
      <c r="N57" s="227">
        <v>0</v>
      </c>
      <c r="O57" s="227">
        <v>0</v>
      </c>
      <c r="P57" s="227">
        <v>0</v>
      </c>
      <c r="Q57" s="227">
        <v>0</v>
      </c>
      <c r="R57" s="227">
        <v>0</v>
      </c>
      <c r="S57" s="227">
        <v>0</v>
      </c>
      <c r="T57" s="227">
        <v>0</v>
      </c>
      <c r="U57" s="227">
        <v>0</v>
      </c>
      <c r="V57" s="227">
        <v>0</v>
      </c>
      <c r="W57" s="227">
        <v>0</v>
      </c>
      <c r="X57" s="227">
        <v>0</v>
      </c>
      <c r="Y57" s="227">
        <v>0</v>
      </c>
      <c r="Z57" s="227">
        <v>0</v>
      </c>
      <c r="AA57" s="227">
        <v>0</v>
      </c>
      <c r="AB57" s="227">
        <v>0</v>
      </c>
      <c r="AC57" s="227">
        <v>0</v>
      </c>
      <c r="AD57" s="227">
        <v>0</v>
      </c>
      <c r="AE57" s="227">
        <v>0</v>
      </c>
      <c r="AF57" s="227">
        <v>0</v>
      </c>
      <c r="AG57" s="227">
        <v>1</v>
      </c>
      <c r="AH57" s="227">
        <v>0</v>
      </c>
      <c r="AI57" s="227">
        <v>0</v>
      </c>
      <c r="AJ57" s="227">
        <v>0</v>
      </c>
      <c r="AK57" s="227">
        <v>0</v>
      </c>
      <c r="AL57" s="227">
        <v>0</v>
      </c>
      <c r="AM57" s="227">
        <v>0</v>
      </c>
      <c r="AN57" s="227">
        <v>0</v>
      </c>
      <c r="AO57" s="227">
        <v>0</v>
      </c>
      <c r="AP57" s="227">
        <v>0</v>
      </c>
      <c r="AQ57" s="227">
        <v>0</v>
      </c>
      <c r="AR57" s="227">
        <v>0</v>
      </c>
      <c r="AS57" s="227">
        <v>0</v>
      </c>
      <c r="AT57" s="227">
        <v>0</v>
      </c>
      <c r="AU57" s="227">
        <v>0</v>
      </c>
      <c r="AV57" s="227">
        <v>0</v>
      </c>
      <c r="AW57" s="227">
        <v>0</v>
      </c>
      <c r="AX57" s="227">
        <v>0</v>
      </c>
      <c r="AY57" s="227">
        <v>0</v>
      </c>
      <c r="AZ57" s="227">
        <v>0</v>
      </c>
      <c r="BA57" s="227">
        <v>0</v>
      </c>
      <c r="BB57" s="227">
        <v>0</v>
      </c>
      <c r="BC57" s="227">
        <v>0</v>
      </c>
      <c r="BD57" s="227">
        <v>0</v>
      </c>
      <c r="BE57" s="211">
        <v>0</v>
      </c>
      <c r="BF57" s="227">
        <v>0</v>
      </c>
      <c r="BG57" s="227">
        <v>0</v>
      </c>
      <c r="BH57" s="227">
        <v>0</v>
      </c>
      <c r="BI57" s="227">
        <v>0</v>
      </c>
      <c r="BJ57" s="227">
        <v>0</v>
      </c>
      <c r="BK57" s="227">
        <v>0</v>
      </c>
      <c r="BL57" s="227">
        <v>0</v>
      </c>
      <c r="BM57" s="227">
        <v>0</v>
      </c>
      <c r="BN57" s="227">
        <v>0</v>
      </c>
      <c r="BO57" s="227"/>
      <c r="BP57" s="227"/>
      <c r="BQ57" s="211"/>
      <c r="BR57" s="227"/>
      <c r="BS57" s="227"/>
      <c r="BT57" s="227"/>
      <c r="BU57" s="227"/>
      <c r="BV57" s="227"/>
      <c r="BW57" s="227"/>
    </row>
    <row r="58" spans="1:75" ht="15" customHeight="1" x14ac:dyDescent="0.25">
      <c r="A58" s="213"/>
      <c r="B58" s="213"/>
      <c r="C58" s="210" t="s">
        <v>16</v>
      </c>
      <c r="D58" s="227">
        <v>0</v>
      </c>
      <c r="E58" s="227">
        <v>0</v>
      </c>
      <c r="F58" s="227">
        <v>0</v>
      </c>
      <c r="G58" s="227">
        <v>0</v>
      </c>
      <c r="H58" s="227">
        <v>0</v>
      </c>
      <c r="I58" s="227">
        <v>0</v>
      </c>
      <c r="J58" s="227">
        <v>0</v>
      </c>
      <c r="K58" s="227">
        <v>0</v>
      </c>
      <c r="L58" s="227">
        <v>0</v>
      </c>
      <c r="M58" s="227">
        <v>0</v>
      </c>
      <c r="N58" s="227">
        <v>0</v>
      </c>
      <c r="O58" s="227">
        <v>0</v>
      </c>
      <c r="P58" s="227">
        <v>0</v>
      </c>
      <c r="Q58" s="227">
        <v>0</v>
      </c>
      <c r="R58" s="227">
        <v>0</v>
      </c>
      <c r="S58" s="227">
        <v>0</v>
      </c>
      <c r="T58" s="227">
        <v>0</v>
      </c>
      <c r="U58" s="227">
        <v>0</v>
      </c>
      <c r="V58" s="227">
        <v>0</v>
      </c>
      <c r="W58" s="227">
        <v>0</v>
      </c>
      <c r="X58" s="227">
        <v>0</v>
      </c>
      <c r="Y58" s="227">
        <v>0</v>
      </c>
      <c r="Z58" s="227">
        <v>0</v>
      </c>
      <c r="AA58" s="227">
        <v>0</v>
      </c>
      <c r="AB58" s="227">
        <v>0</v>
      </c>
      <c r="AC58" s="227">
        <v>0</v>
      </c>
      <c r="AD58" s="227">
        <v>0</v>
      </c>
      <c r="AE58" s="227">
        <v>0</v>
      </c>
      <c r="AF58" s="227">
        <v>0</v>
      </c>
      <c r="AG58" s="227">
        <v>0</v>
      </c>
      <c r="AH58" s="227">
        <v>0</v>
      </c>
      <c r="AI58" s="227">
        <v>0</v>
      </c>
      <c r="AJ58" s="227">
        <v>0</v>
      </c>
      <c r="AK58" s="227">
        <v>0</v>
      </c>
      <c r="AL58" s="227">
        <v>0</v>
      </c>
      <c r="AM58" s="227">
        <v>0</v>
      </c>
      <c r="AN58" s="227">
        <v>0</v>
      </c>
      <c r="AO58" s="227">
        <v>0</v>
      </c>
      <c r="AP58" s="227">
        <v>0</v>
      </c>
      <c r="AQ58" s="227">
        <v>0</v>
      </c>
      <c r="AR58" s="227">
        <v>0</v>
      </c>
      <c r="AS58" s="227">
        <v>0</v>
      </c>
      <c r="AT58" s="227">
        <v>0</v>
      </c>
      <c r="AU58" s="227">
        <v>0</v>
      </c>
      <c r="AV58" s="227">
        <v>0</v>
      </c>
      <c r="AW58" s="227">
        <v>0</v>
      </c>
      <c r="AX58" s="227">
        <v>0</v>
      </c>
      <c r="AY58" s="227">
        <v>0</v>
      </c>
      <c r="AZ58" s="227">
        <v>0</v>
      </c>
      <c r="BA58" s="227">
        <v>0</v>
      </c>
      <c r="BB58" s="227">
        <v>0</v>
      </c>
      <c r="BC58" s="227">
        <v>0</v>
      </c>
      <c r="BD58" s="227">
        <v>0</v>
      </c>
      <c r="BE58" s="211">
        <v>0</v>
      </c>
      <c r="BF58" s="227">
        <v>0</v>
      </c>
      <c r="BG58" s="227">
        <v>0</v>
      </c>
      <c r="BH58" s="227">
        <v>0</v>
      </c>
      <c r="BI58" s="227">
        <v>0</v>
      </c>
      <c r="BJ58" s="227">
        <v>0</v>
      </c>
      <c r="BK58" s="227">
        <v>0</v>
      </c>
      <c r="BL58" s="227">
        <v>0</v>
      </c>
      <c r="BM58" s="227">
        <v>0</v>
      </c>
      <c r="BN58" s="227">
        <v>0</v>
      </c>
      <c r="BO58" s="227"/>
      <c r="BP58" s="227"/>
      <c r="BQ58" s="211"/>
      <c r="BR58" s="227"/>
      <c r="BS58" s="227"/>
      <c r="BT58" s="227"/>
      <c r="BU58" s="227"/>
      <c r="BV58" s="227"/>
      <c r="BW58" s="227"/>
    </row>
    <row r="59" spans="1:75" ht="15" customHeight="1" x14ac:dyDescent="0.25">
      <c r="A59" s="213"/>
      <c r="B59" s="213"/>
      <c r="C59" s="210" t="s">
        <v>17</v>
      </c>
      <c r="D59" s="227">
        <v>0</v>
      </c>
      <c r="E59" s="227">
        <v>0</v>
      </c>
      <c r="F59" s="227">
        <v>0</v>
      </c>
      <c r="G59" s="227">
        <v>0</v>
      </c>
      <c r="H59" s="227">
        <v>0</v>
      </c>
      <c r="I59" s="227">
        <v>0</v>
      </c>
      <c r="J59" s="227">
        <v>0</v>
      </c>
      <c r="K59" s="227">
        <v>0</v>
      </c>
      <c r="L59" s="227">
        <v>0</v>
      </c>
      <c r="M59" s="227">
        <v>0</v>
      </c>
      <c r="N59" s="227">
        <v>0</v>
      </c>
      <c r="O59" s="227">
        <v>0</v>
      </c>
      <c r="P59" s="227">
        <v>0</v>
      </c>
      <c r="Q59" s="227">
        <v>0</v>
      </c>
      <c r="R59" s="227">
        <v>0</v>
      </c>
      <c r="S59" s="227">
        <v>0</v>
      </c>
      <c r="T59" s="227">
        <v>0</v>
      </c>
      <c r="U59" s="227">
        <v>0</v>
      </c>
      <c r="V59" s="227">
        <v>0</v>
      </c>
      <c r="W59" s="227">
        <v>0</v>
      </c>
      <c r="X59" s="227">
        <v>0</v>
      </c>
      <c r="Y59" s="227">
        <v>0</v>
      </c>
      <c r="Z59" s="227">
        <v>0</v>
      </c>
      <c r="AA59" s="227">
        <v>0</v>
      </c>
      <c r="AB59" s="227">
        <v>0</v>
      </c>
      <c r="AC59" s="227">
        <v>0</v>
      </c>
      <c r="AD59" s="227">
        <v>0</v>
      </c>
      <c r="AE59" s="227">
        <v>0</v>
      </c>
      <c r="AF59" s="227">
        <v>0</v>
      </c>
      <c r="AG59" s="227">
        <v>0</v>
      </c>
      <c r="AH59" s="227">
        <v>0</v>
      </c>
      <c r="AI59" s="227">
        <v>0</v>
      </c>
      <c r="AJ59" s="227">
        <v>0</v>
      </c>
      <c r="AK59" s="227">
        <v>0</v>
      </c>
      <c r="AL59" s="227">
        <v>0</v>
      </c>
      <c r="AM59" s="227">
        <v>0</v>
      </c>
      <c r="AN59" s="227">
        <v>0</v>
      </c>
      <c r="AO59" s="227">
        <v>0</v>
      </c>
      <c r="AP59" s="227">
        <v>0</v>
      </c>
      <c r="AQ59" s="227">
        <v>0</v>
      </c>
      <c r="AR59" s="227">
        <v>0</v>
      </c>
      <c r="AS59" s="227">
        <v>0</v>
      </c>
      <c r="AT59" s="227">
        <v>0</v>
      </c>
      <c r="AU59" s="227">
        <v>0</v>
      </c>
      <c r="AV59" s="227">
        <v>0</v>
      </c>
      <c r="AW59" s="227">
        <v>0</v>
      </c>
      <c r="AX59" s="227">
        <v>0</v>
      </c>
      <c r="AY59" s="227">
        <v>0</v>
      </c>
      <c r="AZ59" s="227">
        <v>0</v>
      </c>
      <c r="BA59" s="227">
        <v>0</v>
      </c>
      <c r="BB59" s="227">
        <v>0</v>
      </c>
      <c r="BC59" s="227">
        <v>0</v>
      </c>
      <c r="BD59" s="227">
        <v>0</v>
      </c>
      <c r="BE59" s="211">
        <v>0</v>
      </c>
      <c r="BF59" s="227">
        <v>0</v>
      </c>
      <c r="BG59" s="227">
        <v>0</v>
      </c>
      <c r="BH59" s="227">
        <v>0</v>
      </c>
      <c r="BI59" s="227">
        <v>0</v>
      </c>
      <c r="BJ59" s="227">
        <v>0</v>
      </c>
      <c r="BK59" s="227">
        <v>0</v>
      </c>
      <c r="BL59" s="227">
        <v>0</v>
      </c>
      <c r="BM59" s="227">
        <v>0</v>
      </c>
      <c r="BN59" s="227">
        <v>0</v>
      </c>
      <c r="BO59" s="227"/>
      <c r="BP59" s="227"/>
      <c r="BQ59" s="211"/>
      <c r="BR59" s="227"/>
      <c r="BS59" s="227"/>
      <c r="BT59" s="227"/>
      <c r="BU59" s="227"/>
      <c r="BV59" s="227"/>
      <c r="BW59" s="227"/>
    </row>
    <row r="60" spans="1:75" ht="28.5" customHeight="1" x14ac:dyDescent="0.25">
      <c r="A60" s="213"/>
      <c r="B60" s="213"/>
      <c r="C60" s="214" t="s">
        <v>158</v>
      </c>
      <c r="D60" s="227">
        <v>0</v>
      </c>
      <c r="E60" s="227">
        <v>0</v>
      </c>
      <c r="F60" s="227">
        <v>0</v>
      </c>
      <c r="G60" s="227">
        <v>0</v>
      </c>
      <c r="H60" s="227">
        <v>0</v>
      </c>
      <c r="I60" s="227">
        <v>0</v>
      </c>
      <c r="J60" s="227">
        <v>0</v>
      </c>
      <c r="K60" s="227">
        <v>0</v>
      </c>
      <c r="L60" s="227">
        <v>0</v>
      </c>
      <c r="M60" s="227">
        <v>0</v>
      </c>
      <c r="N60" s="227">
        <v>0</v>
      </c>
      <c r="O60" s="227">
        <v>0</v>
      </c>
      <c r="P60" s="227">
        <v>0</v>
      </c>
      <c r="Q60" s="227">
        <v>0</v>
      </c>
      <c r="R60" s="227">
        <v>0</v>
      </c>
      <c r="S60" s="227">
        <v>0</v>
      </c>
      <c r="T60" s="227">
        <v>0</v>
      </c>
      <c r="U60" s="227">
        <v>0</v>
      </c>
      <c r="V60" s="227">
        <v>0</v>
      </c>
      <c r="W60" s="227">
        <v>0</v>
      </c>
      <c r="X60" s="227">
        <v>0</v>
      </c>
      <c r="Y60" s="227">
        <v>0</v>
      </c>
      <c r="Z60" s="227">
        <v>0</v>
      </c>
      <c r="AA60" s="227">
        <v>0</v>
      </c>
      <c r="AB60" s="227">
        <v>0</v>
      </c>
      <c r="AC60" s="227">
        <v>0</v>
      </c>
      <c r="AD60" s="227">
        <v>0</v>
      </c>
      <c r="AE60" s="227">
        <v>0</v>
      </c>
      <c r="AF60" s="227">
        <v>0</v>
      </c>
      <c r="AG60" s="227">
        <v>0</v>
      </c>
      <c r="AH60" s="227">
        <v>0</v>
      </c>
      <c r="AI60" s="227">
        <v>0</v>
      </c>
      <c r="AJ60" s="227">
        <v>0</v>
      </c>
      <c r="AK60" s="227">
        <v>0</v>
      </c>
      <c r="AL60" s="227">
        <v>0</v>
      </c>
      <c r="AM60" s="227">
        <v>0</v>
      </c>
      <c r="AN60" s="227">
        <v>0</v>
      </c>
      <c r="AO60" s="227">
        <v>0</v>
      </c>
      <c r="AP60" s="227">
        <v>0</v>
      </c>
      <c r="AQ60" s="227">
        <v>0</v>
      </c>
      <c r="AR60" s="227">
        <v>0</v>
      </c>
      <c r="AS60" s="227">
        <v>0</v>
      </c>
      <c r="AT60" s="227">
        <v>0</v>
      </c>
      <c r="AU60" s="227">
        <v>0</v>
      </c>
      <c r="AV60" s="227">
        <v>0</v>
      </c>
      <c r="AW60" s="227">
        <v>0</v>
      </c>
      <c r="AX60" s="227">
        <v>0</v>
      </c>
      <c r="AY60" s="227">
        <v>0</v>
      </c>
      <c r="AZ60" s="227">
        <v>0</v>
      </c>
      <c r="BA60" s="227">
        <v>0</v>
      </c>
      <c r="BB60" s="227">
        <v>0</v>
      </c>
      <c r="BC60" s="227">
        <v>0</v>
      </c>
      <c r="BD60" s="227">
        <v>0</v>
      </c>
      <c r="BE60" s="211">
        <v>0</v>
      </c>
      <c r="BF60" s="227">
        <v>0</v>
      </c>
      <c r="BG60" s="227">
        <v>0</v>
      </c>
      <c r="BH60" s="227">
        <v>0</v>
      </c>
      <c r="BI60" s="227">
        <v>0</v>
      </c>
      <c r="BJ60" s="227">
        <v>0</v>
      </c>
      <c r="BK60" s="227">
        <v>0</v>
      </c>
      <c r="BL60" s="227">
        <v>0</v>
      </c>
      <c r="BM60" s="227">
        <v>0</v>
      </c>
      <c r="BN60" s="227">
        <v>0</v>
      </c>
      <c r="BO60" s="227"/>
      <c r="BP60" s="227"/>
      <c r="BQ60" s="211"/>
      <c r="BR60" s="227"/>
      <c r="BS60" s="227"/>
      <c r="BT60" s="227"/>
      <c r="BU60" s="227"/>
      <c r="BV60" s="227"/>
      <c r="BW60" s="227"/>
    </row>
    <row r="61" spans="1:75" x14ac:dyDescent="0.25">
      <c r="A61" s="215"/>
      <c r="B61" s="215"/>
      <c r="C61" s="224" t="s">
        <v>159</v>
      </c>
      <c r="D61" s="217">
        <f t="shared" ref="D61:BO61" si="15">SUM(D55:D60)</f>
        <v>21</v>
      </c>
      <c r="E61" s="217">
        <f t="shared" si="15"/>
        <v>0</v>
      </c>
      <c r="F61" s="217">
        <f t="shared" si="15"/>
        <v>0</v>
      </c>
      <c r="G61" s="217">
        <f t="shared" si="15"/>
        <v>12</v>
      </c>
      <c r="H61" s="217">
        <f t="shared" si="15"/>
        <v>11</v>
      </c>
      <c r="I61" s="217">
        <f t="shared" si="15"/>
        <v>3</v>
      </c>
      <c r="J61" s="217">
        <f t="shared" si="15"/>
        <v>21</v>
      </c>
      <c r="K61" s="217">
        <f t="shared" si="15"/>
        <v>13</v>
      </c>
      <c r="L61" s="217">
        <f t="shared" si="15"/>
        <v>18</v>
      </c>
      <c r="M61" s="217">
        <f t="shared" si="15"/>
        <v>20</v>
      </c>
      <c r="N61" s="217">
        <f t="shared" si="15"/>
        <v>28</v>
      </c>
      <c r="O61" s="217">
        <f t="shared" si="15"/>
        <v>15</v>
      </c>
      <c r="P61" s="217">
        <f t="shared" si="15"/>
        <v>13</v>
      </c>
      <c r="Q61" s="217">
        <f t="shared" si="15"/>
        <v>8</v>
      </c>
      <c r="R61" s="217">
        <f t="shared" si="15"/>
        <v>6</v>
      </c>
      <c r="S61" s="217">
        <f t="shared" si="15"/>
        <v>15</v>
      </c>
      <c r="T61" s="217">
        <f t="shared" si="15"/>
        <v>12</v>
      </c>
      <c r="U61" s="217">
        <f t="shared" si="15"/>
        <v>9</v>
      </c>
      <c r="V61" s="217">
        <f t="shared" si="15"/>
        <v>11</v>
      </c>
      <c r="W61" s="217">
        <f t="shared" si="15"/>
        <v>14</v>
      </c>
      <c r="X61" s="217">
        <f t="shared" si="15"/>
        <v>12</v>
      </c>
      <c r="Y61" s="217">
        <f t="shared" si="15"/>
        <v>16</v>
      </c>
      <c r="Z61" s="217">
        <f t="shared" si="15"/>
        <v>10</v>
      </c>
      <c r="AA61" s="217">
        <f t="shared" si="15"/>
        <v>11</v>
      </c>
      <c r="AB61" s="217">
        <f t="shared" si="15"/>
        <v>13</v>
      </c>
      <c r="AC61" s="217">
        <f t="shared" si="15"/>
        <v>14</v>
      </c>
      <c r="AD61" s="217">
        <f t="shared" si="15"/>
        <v>16</v>
      </c>
      <c r="AE61" s="217">
        <f t="shared" si="15"/>
        <v>5</v>
      </c>
      <c r="AF61" s="217">
        <f t="shared" si="15"/>
        <v>16</v>
      </c>
      <c r="AG61" s="217">
        <f t="shared" si="15"/>
        <v>11</v>
      </c>
      <c r="AH61" s="217">
        <f t="shared" si="15"/>
        <v>10</v>
      </c>
      <c r="AI61" s="217">
        <f t="shared" si="15"/>
        <v>6</v>
      </c>
      <c r="AJ61" s="217">
        <f t="shared" si="15"/>
        <v>12</v>
      </c>
      <c r="AK61" s="217">
        <f t="shared" si="15"/>
        <v>16</v>
      </c>
      <c r="AL61" s="217">
        <f t="shared" si="15"/>
        <v>10</v>
      </c>
      <c r="AM61" s="217">
        <f t="shared" si="15"/>
        <v>9</v>
      </c>
      <c r="AN61" s="217">
        <v>6</v>
      </c>
      <c r="AO61" s="217">
        <v>3</v>
      </c>
      <c r="AP61" s="217">
        <v>4</v>
      </c>
      <c r="AQ61" s="217">
        <v>6</v>
      </c>
      <c r="AR61" s="217">
        <v>5</v>
      </c>
      <c r="AS61" s="217">
        <v>9</v>
      </c>
      <c r="AT61" s="217">
        <v>3</v>
      </c>
      <c r="AU61" s="217">
        <v>1</v>
      </c>
      <c r="AV61" s="217">
        <v>1</v>
      </c>
      <c r="AW61" s="217">
        <v>2</v>
      </c>
      <c r="AX61" s="217">
        <v>0</v>
      </c>
      <c r="AY61" s="217">
        <v>0</v>
      </c>
      <c r="AZ61" s="217">
        <f t="shared" si="15"/>
        <v>0</v>
      </c>
      <c r="BA61" s="217">
        <f t="shared" si="15"/>
        <v>0</v>
      </c>
      <c r="BB61" s="217">
        <f t="shared" si="15"/>
        <v>0</v>
      </c>
      <c r="BC61" s="217">
        <f t="shared" si="15"/>
        <v>3</v>
      </c>
      <c r="BD61" s="217">
        <f t="shared" si="15"/>
        <v>0</v>
      </c>
      <c r="BE61" s="217">
        <f t="shared" si="15"/>
        <v>1</v>
      </c>
      <c r="BF61" s="217">
        <f t="shared" si="15"/>
        <v>0</v>
      </c>
      <c r="BG61" s="217">
        <f t="shared" si="15"/>
        <v>0</v>
      </c>
      <c r="BH61" s="217">
        <f t="shared" si="15"/>
        <v>1</v>
      </c>
      <c r="BI61" s="217">
        <f t="shared" si="15"/>
        <v>6</v>
      </c>
      <c r="BJ61" s="217">
        <f t="shared" si="15"/>
        <v>0</v>
      </c>
      <c r="BK61" s="217">
        <f t="shared" si="15"/>
        <v>4</v>
      </c>
      <c r="BL61" s="217">
        <f t="shared" si="15"/>
        <v>4</v>
      </c>
      <c r="BM61" s="217">
        <f t="shared" si="15"/>
        <v>12</v>
      </c>
      <c r="BN61" s="217">
        <f t="shared" si="15"/>
        <v>4</v>
      </c>
      <c r="BO61" s="217">
        <f t="shared" si="15"/>
        <v>0</v>
      </c>
      <c r="BP61" s="217">
        <f t="shared" ref="BP61:CA61" si="16">SUM(BP55:BP60)</f>
        <v>0</v>
      </c>
      <c r="BQ61" s="217">
        <f t="shared" si="16"/>
        <v>0</v>
      </c>
      <c r="BR61" s="217">
        <f t="shared" si="16"/>
        <v>0</v>
      </c>
      <c r="BS61" s="217">
        <f t="shared" si="16"/>
        <v>0</v>
      </c>
      <c r="BT61" s="217">
        <f t="shared" si="16"/>
        <v>0</v>
      </c>
      <c r="BU61" s="217">
        <f t="shared" si="16"/>
        <v>0</v>
      </c>
      <c r="BV61" s="217">
        <f t="shared" si="16"/>
        <v>0</v>
      </c>
      <c r="BW61" s="217">
        <f t="shared" si="16"/>
        <v>0</v>
      </c>
    </row>
    <row r="62" spans="1:75" x14ac:dyDescent="0.2">
      <c r="A62" s="209">
        <v>9</v>
      </c>
      <c r="B62" s="209" t="s">
        <v>168</v>
      </c>
      <c r="C62" s="210" t="s">
        <v>157</v>
      </c>
      <c r="D62" s="234">
        <v>24</v>
      </c>
      <c r="E62" s="234">
        <v>2</v>
      </c>
      <c r="F62" s="234">
        <v>25</v>
      </c>
      <c r="G62" s="234">
        <v>24</v>
      </c>
      <c r="H62" s="234">
        <v>23</v>
      </c>
      <c r="I62" s="234">
        <v>21</v>
      </c>
      <c r="J62" s="234">
        <v>32</v>
      </c>
      <c r="K62" s="234">
        <v>7</v>
      </c>
      <c r="L62" s="234">
        <v>22</v>
      </c>
      <c r="M62" s="234">
        <v>19</v>
      </c>
      <c r="N62" s="234">
        <v>17</v>
      </c>
      <c r="O62" s="234">
        <v>26</v>
      </c>
      <c r="P62" s="234">
        <v>12</v>
      </c>
      <c r="Q62" s="227">
        <v>19</v>
      </c>
      <c r="R62" s="234">
        <v>1</v>
      </c>
      <c r="S62" s="234">
        <v>11</v>
      </c>
      <c r="T62" s="234">
        <v>19</v>
      </c>
      <c r="U62" s="234">
        <v>33</v>
      </c>
      <c r="V62" s="234">
        <v>24</v>
      </c>
      <c r="W62" s="234">
        <v>26</v>
      </c>
      <c r="X62" s="234">
        <v>15</v>
      </c>
      <c r="Y62" s="234">
        <v>13</v>
      </c>
      <c r="Z62" s="234">
        <v>3</v>
      </c>
      <c r="AA62" s="234">
        <v>9</v>
      </c>
      <c r="AB62" s="234">
        <v>17</v>
      </c>
      <c r="AC62" s="227">
        <v>15</v>
      </c>
      <c r="AD62" s="234">
        <v>12</v>
      </c>
      <c r="AE62" s="225">
        <v>46</v>
      </c>
      <c r="AF62" s="234">
        <v>20</v>
      </c>
      <c r="AG62" s="234">
        <v>8</v>
      </c>
      <c r="AH62" s="234">
        <v>3</v>
      </c>
      <c r="AI62" s="234">
        <v>21</v>
      </c>
      <c r="AJ62" s="234">
        <v>7</v>
      </c>
      <c r="AK62" s="234">
        <v>20</v>
      </c>
      <c r="AL62" s="234">
        <v>8</v>
      </c>
      <c r="AM62" s="234">
        <v>8</v>
      </c>
      <c r="AN62" s="227">
        <v>3</v>
      </c>
      <c r="AO62" s="227">
        <v>6</v>
      </c>
      <c r="AP62" s="234">
        <v>19</v>
      </c>
      <c r="AQ62" s="225">
        <v>34</v>
      </c>
      <c r="AR62" s="234">
        <v>30</v>
      </c>
      <c r="AS62" s="234">
        <v>32</v>
      </c>
      <c r="AT62" s="234">
        <v>0</v>
      </c>
      <c r="AU62" s="234">
        <v>0</v>
      </c>
      <c r="AV62" s="234">
        <v>0</v>
      </c>
      <c r="AW62" s="234">
        <v>0</v>
      </c>
      <c r="AX62" s="234">
        <v>0</v>
      </c>
      <c r="AY62" s="234">
        <v>0</v>
      </c>
      <c r="AZ62" s="227">
        <v>0</v>
      </c>
      <c r="BA62" s="227">
        <v>0</v>
      </c>
      <c r="BB62" s="234">
        <v>0</v>
      </c>
      <c r="BC62" s="225">
        <v>0</v>
      </c>
      <c r="BD62" s="234">
        <v>0</v>
      </c>
      <c r="BE62" s="211">
        <v>0</v>
      </c>
      <c r="BF62" s="234">
        <v>0</v>
      </c>
      <c r="BG62" s="234">
        <v>0</v>
      </c>
      <c r="BH62" s="234">
        <v>0</v>
      </c>
      <c r="BI62" s="234">
        <v>0</v>
      </c>
      <c r="BJ62" s="234">
        <v>0</v>
      </c>
      <c r="BK62" s="234">
        <v>0</v>
      </c>
      <c r="BL62" s="227">
        <v>0</v>
      </c>
      <c r="BM62" s="227">
        <v>0</v>
      </c>
      <c r="BN62" s="234">
        <v>0</v>
      </c>
      <c r="BO62" s="225"/>
      <c r="BP62" s="234"/>
      <c r="BQ62" s="211"/>
      <c r="BR62" s="234"/>
      <c r="BS62" s="234"/>
      <c r="BT62" s="234"/>
      <c r="BU62" s="234"/>
      <c r="BV62" s="234"/>
      <c r="BW62" s="234"/>
    </row>
    <row r="63" spans="1:75" x14ac:dyDescent="0.2">
      <c r="A63" s="213"/>
      <c r="B63" s="213"/>
      <c r="C63" s="210" t="s">
        <v>14</v>
      </c>
      <c r="D63" s="234">
        <v>6</v>
      </c>
      <c r="E63" s="234">
        <v>2</v>
      </c>
      <c r="F63" s="234">
        <v>3</v>
      </c>
      <c r="G63" s="234">
        <v>9</v>
      </c>
      <c r="H63" s="234">
        <v>6</v>
      </c>
      <c r="I63" s="234">
        <v>1</v>
      </c>
      <c r="J63" s="234">
        <v>8</v>
      </c>
      <c r="K63" s="234">
        <v>1</v>
      </c>
      <c r="L63" s="234">
        <v>9</v>
      </c>
      <c r="M63" s="234">
        <v>32</v>
      </c>
      <c r="N63" s="234">
        <v>11</v>
      </c>
      <c r="O63" s="234">
        <v>4</v>
      </c>
      <c r="P63" s="234">
        <v>1</v>
      </c>
      <c r="Q63" s="227">
        <v>7</v>
      </c>
      <c r="R63" s="234">
        <v>33</v>
      </c>
      <c r="S63" s="234">
        <v>11</v>
      </c>
      <c r="T63" s="234">
        <v>4</v>
      </c>
      <c r="U63" s="234">
        <v>9</v>
      </c>
      <c r="V63" s="234">
        <v>13</v>
      </c>
      <c r="W63" s="234">
        <v>6</v>
      </c>
      <c r="X63" s="234">
        <v>3</v>
      </c>
      <c r="Y63" s="234">
        <v>12</v>
      </c>
      <c r="Z63" s="234">
        <v>29</v>
      </c>
      <c r="AA63" s="234">
        <v>5</v>
      </c>
      <c r="AB63" s="234">
        <v>7</v>
      </c>
      <c r="AC63" s="227">
        <v>21</v>
      </c>
      <c r="AD63" s="234">
        <v>5</v>
      </c>
      <c r="AE63" s="234">
        <v>7</v>
      </c>
      <c r="AF63" s="234">
        <v>4</v>
      </c>
      <c r="AG63" s="234">
        <v>19</v>
      </c>
      <c r="AH63" s="234">
        <v>1</v>
      </c>
      <c r="AI63" s="234">
        <v>15</v>
      </c>
      <c r="AJ63" s="234">
        <v>1</v>
      </c>
      <c r="AK63" s="234">
        <v>8</v>
      </c>
      <c r="AL63" s="234">
        <v>52</v>
      </c>
      <c r="AM63" s="234">
        <v>4</v>
      </c>
      <c r="AN63" s="227">
        <v>1</v>
      </c>
      <c r="AO63" s="227">
        <v>17</v>
      </c>
      <c r="AP63" s="234">
        <v>0</v>
      </c>
      <c r="AQ63" s="234">
        <v>0</v>
      </c>
      <c r="AR63" s="234">
        <v>0</v>
      </c>
      <c r="AS63" s="234">
        <v>0</v>
      </c>
      <c r="AT63" s="234">
        <v>0</v>
      </c>
      <c r="AU63" s="234">
        <v>0</v>
      </c>
      <c r="AV63" s="234">
        <v>0</v>
      </c>
      <c r="AW63" s="234">
        <v>0</v>
      </c>
      <c r="AX63" s="234">
        <v>0</v>
      </c>
      <c r="AY63" s="234">
        <v>0</v>
      </c>
      <c r="AZ63" s="227">
        <v>0</v>
      </c>
      <c r="BA63" s="227">
        <v>0</v>
      </c>
      <c r="BB63" s="234">
        <v>0</v>
      </c>
      <c r="BC63" s="234">
        <v>0</v>
      </c>
      <c r="BD63" s="234">
        <v>0</v>
      </c>
      <c r="BE63" s="211">
        <v>0</v>
      </c>
      <c r="BF63" s="234">
        <v>0</v>
      </c>
      <c r="BG63" s="234">
        <v>0</v>
      </c>
      <c r="BH63" s="234">
        <v>0</v>
      </c>
      <c r="BI63" s="234">
        <v>0</v>
      </c>
      <c r="BJ63" s="234">
        <v>0</v>
      </c>
      <c r="BK63" s="234">
        <v>0</v>
      </c>
      <c r="BL63" s="227">
        <v>0</v>
      </c>
      <c r="BM63" s="227">
        <v>0</v>
      </c>
      <c r="BN63" s="234">
        <v>0</v>
      </c>
      <c r="BO63" s="234"/>
      <c r="BP63" s="234"/>
      <c r="BQ63" s="211"/>
      <c r="BR63" s="234"/>
      <c r="BS63" s="234"/>
      <c r="BT63" s="234"/>
      <c r="BU63" s="234"/>
      <c r="BV63" s="234"/>
      <c r="BW63" s="234"/>
    </row>
    <row r="64" spans="1:75" x14ac:dyDescent="0.2">
      <c r="A64" s="213"/>
      <c r="B64" s="213"/>
      <c r="C64" s="210" t="s">
        <v>15</v>
      </c>
      <c r="D64" s="234">
        <v>2</v>
      </c>
      <c r="E64" s="234">
        <v>1</v>
      </c>
      <c r="F64" s="234">
        <v>1</v>
      </c>
      <c r="G64" s="234">
        <v>0</v>
      </c>
      <c r="H64" s="234">
        <v>0</v>
      </c>
      <c r="I64" s="234">
        <v>5</v>
      </c>
      <c r="J64" s="234">
        <v>14</v>
      </c>
      <c r="K64" s="234">
        <v>0</v>
      </c>
      <c r="L64" s="234">
        <v>15</v>
      </c>
      <c r="M64" s="234">
        <v>2</v>
      </c>
      <c r="N64" s="234">
        <v>26</v>
      </c>
      <c r="O64" s="234">
        <v>0</v>
      </c>
      <c r="P64" s="234">
        <v>3</v>
      </c>
      <c r="Q64" s="234">
        <v>0</v>
      </c>
      <c r="R64" s="234">
        <v>7</v>
      </c>
      <c r="S64" s="234">
        <v>21</v>
      </c>
      <c r="T64" s="234">
        <v>2</v>
      </c>
      <c r="U64" s="234">
        <v>1</v>
      </c>
      <c r="V64" s="234">
        <v>1</v>
      </c>
      <c r="W64" s="234">
        <v>1</v>
      </c>
      <c r="X64" s="234">
        <v>6</v>
      </c>
      <c r="Y64" s="234">
        <v>19</v>
      </c>
      <c r="Z64" s="234">
        <v>14</v>
      </c>
      <c r="AA64" s="234">
        <v>0</v>
      </c>
      <c r="AB64" s="234">
        <v>1</v>
      </c>
      <c r="AC64" s="234">
        <v>6</v>
      </c>
      <c r="AD64" s="234">
        <v>26</v>
      </c>
      <c r="AE64" s="234">
        <v>0</v>
      </c>
      <c r="AF64" s="234">
        <v>25</v>
      </c>
      <c r="AG64" s="234">
        <v>11</v>
      </c>
      <c r="AH64" s="234">
        <v>45</v>
      </c>
      <c r="AI64" s="234">
        <v>2</v>
      </c>
      <c r="AJ64" s="234">
        <v>9</v>
      </c>
      <c r="AK64" s="234">
        <v>13</v>
      </c>
      <c r="AL64" s="234">
        <v>0</v>
      </c>
      <c r="AM64" s="234">
        <v>2</v>
      </c>
      <c r="AN64" s="227">
        <v>0</v>
      </c>
      <c r="AO64" s="234">
        <v>26</v>
      </c>
      <c r="AP64" s="234">
        <v>0</v>
      </c>
      <c r="AQ64" s="234">
        <v>3</v>
      </c>
      <c r="AR64" s="234">
        <v>0</v>
      </c>
      <c r="AS64" s="234">
        <v>0</v>
      </c>
      <c r="AT64" s="234">
        <v>0</v>
      </c>
      <c r="AU64" s="234">
        <v>0</v>
      </c>
      <c r="AV64" s="234">
        <v>0</v>
      </c>
      <c r="AW64" s="234">
        <v>0</v>
      </c>
      <c r="AX64" s="234">
        <v>0</v>
      </c>
      <c r="AY64" s="234">
        <v>0</v>
      </c>
      <c r="AZ64" s="227">
        <v>0</v>
      </c>
      <c r="BA64" s="234">
        <v>0</v>
      </c>
      <c r="BB64" s="234">
        <v>0</v>
      </c>
      <c r="BC64" s="234">
        <v>0</v>
      </c>
      <c r="BD64" s="234">
        <v>0</v>
      </c>
      <c r="BE64" s="211">
        <v>0</v>
      </c>
      <c r="BF64" s="234">
        <v>0</v>
      </c>
      <c r="BG64" s="234">
        <v>0</v>
      </c>
      <c r="BH64" s="234">
        <v>0</v>
      </c>
      <c r="BI64" s="234">
        <v>0</v>
      </c>
      <c r="BJ64" s="234">
        <v>0</v>
      </c>
      <c r="BK64" s="234">
        <v>0</v>
      </c>
      <c r="BL64" s="227">
        <v>0</v>
      </c>
      <c r="BM64" s="235">
        <v>0</v>
      </c>
      <c r="BN64" s="234">
        <v>0</v>
      </c>
      <c r="BO64" s="234"/>
      <c r="BP64" s="234"/>
      <c r="BQ64" s="211"/>
      <c r="BR64" s="234"/>
      <c r="BS64" s="234"/>
      <c r="BT64" s="234"/>
      <c r="BU64" s="234"/>
      <c r="BV64" s="234"/>
      <c r="BW64" s="234"/>
    </row>
    <row r="65" spans="1:75" ht="15" customHeight="1" x14ac:dyDescent="0.2">
      <c r="A65" s="213"/>
      <c r="B65" s="213"/>
      <c r="C65" s="210" t="s">
        <v>16</v>
      </c>
      <c r="D65" s="234">
        <v>0</v>
      </c>
      <c r="E65" s="234">
        <v>1</v>
      </c>
      <c r="F65" s="234">
        <v>1</v>
      </c>
      <c r="G65" s="234">
        <v>0</v>
      </c>
      <c r="H65" s="234">
        <v>0</v>
      </c>
      <c r="I65" s="234">
        <v>0</v>
      </c>
      <c r="J65" s="234">
        <v>0</v>
      </c>
      <c r="K65" s="234">
        <v>0</v>
      </c>
      <c r="L65" s="234">
        <v>0</v>
      </c>
      <c r="M65" s="234">
        <v>0</v>
      </c>
      <c r="N65" s="234">
        <v>0</v>
      </c>
      <c r="O65" s="234">
        <v>0</v>
      </c>
      <c r="P65" s="234">
        <v>0</v>
      </c>
      <c r="Q65" s="234">
        <v>0</v>
      </c>
      <c r="R65" s="234">
        <v>0</v>
      </c>
      <c r="S65" s="234">
        <v>3</v>
      </c>
      <c r="T65" s="234">
        <v>2</v>
      </c>
      <c r="U65" s="234">
        <v>0</v>
      </c>
      <c r="V65" s="234">
        <v>3</v>
      </c>
      <c r="W65" s="234">
        <v>4</v>
      </c>
      <c r="X65" s="234">
        <v>0</v>
      </c>
      <c r="Y65" s="234">
        <v>15</v>
      </c>
      <c r="Z65" s="234">
        <v>4</v>
      </c>
      <c r="AA65" s="234">
        <v>1</v>
      </c>
      <c r="AB65" s="234">
        <v>0</v>
      </c>
      <c r="AC65" s="234">
        <v>7</v>
      </c>
      <c r="AD65" s="234">
        <v>3</v>
      </c>
      <c r="AE65" s="234">
        <v>0</v>
      </c>
      <c r="AF65" s="234">
        <v>0</v>
      </c>
      <c r="AG65" s="234">
        <v>10</v>
      </c>
      <c r="AH65" s="234">
        <v>0</v>
      </c>
      <c r="AI65" s="234">
        <v>0</v>
      </c>
      <c r="AJ65" s="234">
        <v>36</v>
      </c>
      <c r="AK65" s="234">
        <v>0</v>
      </c>
      <c r="AL65" s="234">
        <v>0</v>
      </c>
      <c r="AM65" s="234">
        <v>0</v>
      </c>
      <c r="AN65" s="227">
        <v>0</v>
      </c>
      <c r="AO65" s="234">
        <v>0</v>
      </c>
      <c r="AP65" s="234">
        <v>0</v>
      </c>
      <c r="AQ65" s="234">
        <v>0</v>
      </c>
      <c r="AR65" s="234">
        <v>0</v>
      </c>
      <c r="AS65" s="234">
        <v>0</v>
      </c>
      <c r="AT65" s="234">
        <v>0</v>
      </c>
      <c r="AU65" s="234">
        <v>0</v>
      </c>
      <c r="AV65" s="234">
        <v>0</v>
      </c>
      <c r="AW65" s="234">
        <v>0</v>
      </c>
      <c r="AX65" s="234">
        <v>0</v>
      </c>
      <c r="AY65" s="234">
        <v>0</v>
      </c>
      <c r="AZ65" s="227">
        <v>0</v>
      </c>
      <c r="BA65" s="234">
        <v>0</v>
      </c>
      <c r="BB65" s="234">
        <v>0</v>
      </c>
      <c r="BC65" s="234">
        <v>0</v>
      </c>
      <c r="BD65" s="234">
        <v>0</v>
      </c>
      <c r="BE65" s="211">
        <v>0</v>
      </c>
      <c r="BF65" s="234">
        <v>0</v>
      </c>
      <c r="BG65" s="234">
        <v>0</v>
      </c>
      <c r="BH65" s="234">
        <v>0</v>
      </c>
      <c r="BI65" s="234">
        <v>0</v>
      </c>
      <c r="BJ65" s="234">
        <v>0</v>
      </c>
      <c r="BK65" s="234">
        <v>0</v>
      </c>
      <c r="BL65" s="227">
        <v>0</v>
      </c>
      <c r="BM65" s="235">
        <v>0</v>
      </c>
      <c r="BN65" s="234">
        <v>0</v>
      </c>
      <c r="BO65" s="234"/>
      <c r="BP65" s="234"/>
      <c r="BQ65" s="211"/>
      <c r="BR65" s="234"/>
      <c r="BS65" s="234"/>
      <c r="BT65" s="234"/>
      <c r="BU65" s="234"/>
      <c r="BV65" s="234"/>
      <c r="BW65" s="234"/>
    </row>
    <row r="66" spans="1:75" ht="15" customHeight="1" x14ac:dyDescent="0.2">
      <c r="A66" s="213"/>
      <c r="B66" s="213"/>
      <c r="C66" s="210" t="s">
        <v>17</v>
      </c>
      <c r="D66" s="234">
        <v>0</v>
      </c>
      <c r="E66" s="234">
        <v>0</v>
      </c>
      <c r="F66" s="234">
        <v>0</v>
      </c>
      <c r="G66" s="234">
        <v>0</v>
      </c>
      <c r="H66" s="234">
        <v>0</v>
      </c>
      <c r="I66" s="234">
        <v>0</v>
      </c>
      <c r="J66" s="234">
        <v>0</v>
      </c>
      <c r="K66" s="234">
        <v>0</v>
      </c>
      <c r="L66" s="234">
        <v>0</v>
      </c>
      <c r="M66" s="234">
        <v>0</v>
      </c>
      <c r="N66" s="234">
        <v>0</v>
      </c>
      <c r="O66" s="234">
        <v>0</v>
      </c>
      <c r="P66" s="234">
        <v>0</v>
      </c>
      <c r="Q66" s="234">
        <v>0</v>
      </c>
      <c r="R66" s="234">
        <v>0</v>
      </c>
      <c r="S66" s="234">
        <v>0</v>
      </c>
      <c r="T66" s="234">
        <v>0</v>
      </c>
      <c r="U66" s="234">
        <v>0</v>
      </c>
      <c r="V66" s="234">
        <v>0</v>
      </c>
      <c r="W66" s="234">
        <v>0</v>
      </c>
      <c r="X66" s="234">
        <v>0</v>
      </c>
      <c r="Y66" s="234">
        <v>0</v>
      </c>
      <c r="Z66" s="234">
        <v>0</v>
      </c>
      <c r="AA66" s="234">
        <v>0</v>
      </c>
      <c r="AB66" s="234">
        <v>0</v>
      </c>
      <c r="AC66" s="234">
        <v>0</v>
      </c>
      <c r="AD66" s="234">
        <v>0</v>
      </c>
      <c r="AE66" s="234">
        <v>0</v>
      </c>
      <c r="AF66" s="234">
        <v>0</v>
      </c>
      <c r="AG66" s="234">
        <v>0</v>
      </c>
      <c r="AH66" s="234">
        <v>0</v>
      </c>
      <c r="AI66" s="234">
        <v>0</v>
      </c>
      <c r="AJ66" s="234">
        <v>0</v>
      </c>
      <c r="AK66" s="234">
        <v>0</v>
      </c>
      <c r="AL66" s="234">
        <v>0</v>
      </c>
      <c r="AM66" s="234">
        <v>0</v>
      </c>
      <c r="AN66" s="227">
        <v>0</v>
      </c>
      <c r="AO66" s="234">
        <v>0</v>
      </c>
      <c r="AP66" s="234">
        <v>0</v>
      </c>
      <c r="AQ66" s="234">
        <v>1</v>
      </c>
      <c r="AR66" s="234">
        <v>0</v>
      </c>
      <c r="AS66" s="234">
        <v>0</v>
      </c>
      <c r="AT66" s="234">
        <v>0</v>
      </c>
      <c r="AU66" s="234">
        <v>0</v>
      </c>
      <c r="AV66" s="234">
        <v>0</v>
      </c>
      <c r="AW66" s="234">
        <v>0</v>
      </c>
      <c r="AX66" s="234">
        <v>0</v>
      </c>
      <c r="AY66" s="234">
        <v>0</v>
      </c>
      <c r="AZ66" s="227">
        <v>0</v>
      </c>
      <c r="BA66" s="234">
        <v>0</v>
      </c>
      <c r="BB66" s="234">
        <v>0</v>
      </c>
      <c r="BC66" s="234">
        <v>0</v>
      </c>
      <c r="BD66" s="234">
        <v>0</v>
      </c>
      <c r="BE66" s="211">
        <v>0</v>
      </c>
      <c r="BF66" s="234">
        <v>0</v>
      </c>
      <c r="BG66" s="234">
        <v>0</v>
      </c>
      <c r="BH66" s="234">
        <v>0</v>
      </c>
      <c r="BI66" s="234">
        <v>0</v>
      </c>
      <c r="BJ66" s="234">
        <v>0</v>
      </c>
      <c r="BK66" s="234">
        <v>0</v>
      </c>
      <c r="BL66" s="227">
        <v>0</v>
      </c>
      <c r="BM66" s="235">
        <v>0</v>
      </c>
      <c r="BN66" s="234">
        <v>0</v>
      </c>
      <c r="BO66" s="234"/>
      <c r="BP66" s="234"/>
      <c r="BQ66" s="211"/>
      <c r="BR66" s="234"/>
      <c r="BS66" s="234"/>
      <c r="BT66" s="234"/>
      <c r="BU66" s="234"/>
      <c r="BV66" s="234"/>
      <c r="BW66" s="234"/>
    </row>
    <row r="67" spans="1:75" ht="30.75" customHeight="1" x14ac:dyDescent="0.2">
      <c r="A67" s="213"/>
      <c r="B67" s="213"/>
      <c r="C67" s="214" t="s">
        <v>158</v>
      </c>
      <c r="D67" s="234">
        <v>0</v>
      </c>
      <c r="E67" s="234">
        <v>0</v>
      </c>
      <c r="F67" s="234">
        <v>0</v>
      </c>
      <c r="G67" s="234">
        <v>0</v>
      </c>
      <c r="H67" s="234">
        <v>0</v>
      </c>
      <c r="I67" s="234">
        <v>0</v>
      </c>
      <c r="J67" s="234">
        <v>0</v>
      </c>
      <c r="K67" s="234">
        <v>0</v>
      </c>
      <c r="L67" s="234">
        <v>0</v>
      </c>
      <c r="M67" s="234">
        <v>0</v>
      </c>
      <c r="N67" s="234">
        <v>1</v>
      </c>
      <c r="O67" s="234">
        <v>0</v>
      </c>
      <c r="P67" s="234">
        <v>0</v>
      </c>
      <c r="Q67" s="234">
        <v>0</v>
      </c>
      <c r="R67" s="234">
        <v>0</v>
      </c>
      <c r="S67" s="234">
        <v>0</v>
      </c>
      <c r="T67" s="234">
        <v>0</v>
      </c>
      <c r="U67" s="234">
        <v>3</v>
      </c>
      <c r="V67" s="234">
        <v>0</v>
      </c>
      <c r="W67" s="234">
        <v>0</v>
      </c>
      <c r="X67" s="234">
        <v>0</v>
      </c>
      <c r="Y67" s="234">
        <v>0</v>
      </c>
      <c r="Z67" s="234">
        <v>0</v>
      </c>
      <c r="AA67" s="234">
        <v>0</v>
      </c>
      <c r="AB67" s="234">
        <v>0</v>
      </c>
      <c r="AC67" s="234">
        <v>0</v>
      </c>
      <c r="AD67" s="234">
        <v>6</v>
      </c>
      <c r="AE67" s="234">
        <v>0</v>
      </c>
      <c r="AF67" s="234">
        <v>0</v>
      </c>
      <c r="AG67" s="234">
        <v>0</v>
      </c>
      <c r="AH67" s="234">
        <v>0</v>
      </c>
      <c r="AI67" s="234">
        <v>0</v>
      </c>
      <c r="AJ67" s="234">
        <v>0</v>
      </c>
      <c r="AK67" s="234">
        <v>0</v>
      </c>
      <c r="AL67" s="234">
        <v>0</v>
      </c>
      <c r="AM67" s="234">
        <v>0</v>
      </c>
      <c r="AN67" s="227">
        <v>0</v>
      </c>
      <c r="AO67" s="234">
        <v>0</v>
      </c>
      <c r="AP67" s="234">
        <v>0</v>
      </c>
      <c r="AQ67" s="234">
        <v>0</v>
      </c>
      <c r="AR67" s="234">
        <v>0</v>
      </c>
      <c r="AS67" s="234">
        <v>0</v>
      </c>
      <c r="AT67" s="234">
        <v>0</v>
      </c>
      <c r="AU67" s="234">
        <v>0</v>
      </c>
      <c r="AV67" s="234">
        <v>0</v>
      </c>
      <c r="AW67" s="234">
        <v>0</v>
      </c>
      <c r="AX67" s="234">
        <v>0</v>
      </c>
      <c r="AY67" s="234">
        <v>0</v>
      </c>
      <c r="AZ67" s="227">
        <v>0</v>
      </c>
      <c r="BA67" s="234">
        <v>0</v>
      </c>
      <c r="BB67" s="234">
        <v>0</v>
      </c>
      <c r="BC67" s="234">
        <v>0</v>
      </c>
      <c r="BD67" s="234">
        <v>0</v>
      </c>
      <c r="BE67" s="211">
        <v>0</v>
      </c>
      <c r="BF67" s="234">
        <v>0</v>
      </c>
      <c r="BG67" s="234">
        <v>0</v>
      </c>
      <c r="BH67" s="234">
        <v>0</v>
      </c>
      <c r="BI67" s="234">
        <v>0</v>
      </c>
      <c r="BJ67" s="234">
        <v>0</v>
      </c>
      <c r="BK67" s="234">
        <v>0</v>
      </c>
      <c r="BL67" s="227">
        <v>0</v>
      </c>
      <c r="BM67" s="235">
        <v>0</v>
      </c>
      <c r="BN67" s="234">
        <v>0</v>
      </c>
      <c r="BO67" s="234"/>
      <c r="BP67" s="234"/>
      <c r="BQ67" s="211"/>
      <c r="BR67" s="234"/>
      <c r="BS67" s="234"/>
      <c r="BT67" s="234"/>
      <c r="BU67" s="234"/>
      <c r="BV67" s="234"/>
      <c r="BW67" s="234"/>
    </row>
    <row r="68" spans="1:75" ht="18" customHeight="1" x14ac:dyDescent="0.25">
      <c r="A68" s="215"/>
      <c r="B68" s="215"/>
      <c r="C68" s="224" t="s">
        <v>159</v>
      </c>
      <c r="D68" s="217">
        <f t="shared" ref="D68:BO68" si="17">SUM(D62:D67)</f>
        <v>32</v>
      </c>
      <c r="E68" s="217">
        <f t="shared" si="17"/>
        <v>6</v>
      </c>
      <c r="F68" s="217">
        <f t="shared" si="17"/>
        <v>30</v>
      </c>
      <c r="G68" s="217">
        <f t="shared" si="17"/>
        <v>33</v>
      </c>
      <c r="H68" s="217">
        <f t="shared" si="17"/>
        <v>29</v>
      </c>
      <c r="I68" s="217">
        <f t="shared" si="17"/>
        <v>27</v>
      </c>
      <c r="J68" s="217">
        <f t="shared" si="17"/>
        <v>54</v>
      </c>
      <c r="K68" s="217">
        <f t="shared" si="17"/>
        <v>8</v>
      </c>
      <c r="L68" s="217">
        <f t="shared" si="17"/>
        <v>46</v>
      </c>
      <c r="M68" s="217">
        <f t="shared" si="17"/>
        <v>53</v>
      </c>
      <c r="N68" s="217">
        <f t="shared" si="17"/>
        <v>55</v>
      </c>
      <c r="O68" s="217">
        <f t="shared" si="17"/>
        <v>30</v>
      </c>
      <c r="P68" s="217">
        <f t="shared" si="17"/>
        <v>16</v>
      </c>
      <c r="Q68" s="217">
        <f t="shared" si="17"/>
        <v>26</v>
      </c>
      <c r="R68" s="217">
        <f t="shared" si="17"/>
        <v>41</v>
      </c>
      <c r="S68" s="217">
        <f t="shared" si="17"/>
        <v>46</v>
      </c>
      <c r="T68" s="217">
        <f t="shared" si="17"/>
        <v>27</v>
      </c>
      <c r="U68" s="217">
        <f t="shared" si="17"/>
        <v>46</v>
      </c>
      <c r="V68" s="217">
        <f t="shared" si="17"/>
        <v>41</v>
      </c>
      <c r="W68" s="217">
        <f t="shared" si="17"/>
        <v>37</v>
      </c>
      <c r="X68" s="217">
        <f t="shared" si="17"/>
        <v>24</v>
      </c>
      <c r="Y68" s="217">
        <f t="shared" si="17"/>
        <v>59</v>
      </c>
      <c r="Z68" s="217">
        <f t="shared" si="17"/>
        <v>50</v>
      </c>
      <c r="AA68" s="217">
        <f t="shared" si="17"/>
        <v>15</v>
      </c>
      <c r="AB68" s="217">
        <f t="shared" si="17"/>
        <v>25</v>
      </c>
      <c r="AC68" s="217">
        <f t="shared" si="17"/>
        <v>49</v>
      </c>
      <c r="AD68" s="217">
        <f t="shared" si="17"/>
        <v>52</v>
      </c>
      <c r="AE68" s="217">
        <f t="shared" si="17"/>
        <v>53</v>
      </c>
      <c r="AF68" s="217">
        <f t="shared" si="17"/>
        <v>49</v>
      </c>
      <c r="AG68" s="217">
        <f t="shared" si="17"/>
        <v>48</v>
      </c>
      <c r="AH68" s="217">
        <f t="shared" si="17"/>
        <v>49</v>
      </c>
      <c r="AI68" s="217">
        <f t="shared" si="17"/>
        <v>38</v>
      </c>
      <c r="AJ68" s="217">
        <f t="shared" si="17"/>
        <v>53</v>
      </c>
      <c r="AK68" s="217">
        <f t="shared" si="17"/>
        <v>41</v>
      </c>
      <c r="AL68" s="217">
        <f t="shared" si="17"/>
        <v>60</v>
      </c>
      <c r="AM68" s="217">
        <f t="shared" si="17"/>
        <v>14</v>
      </c>
      <c r="AN68" s="217">
        <v>4</v>
      </c>
      <c r="AO68" s="217">
        <v>49</v>
      </c>
      <c r="AP68" s="217">
        <v>19</v>
      </c>
      <c r="AQ68" s="217">
        <v>38</v>
      </c>
      <c r="AR68" s="217">
        <v>30</v>
      </c>
      <c r="AS68" s="217">
        <v>32</v>
      </c>
      <c r="AT68" s="217">
        <v>0</v>
      </c>
      <c r="AU68" s="217">
        <v>0</v>
      </c>
      <c r="AV68" s="217">
        <v>0</v>
      </c>
      <c r="AW68" s="217">
        <v>0</v>
      </c>
      <c r="AX68" s="217">
        <v>0</v>
      </c>
      <c r="AY68" s="217">
        <v>0</v>
      </c>
      <c r="AZ68" s="217">
        <f t="shared" si="17"/>
        <v>0</v>
      </c>
      <c r="BA68" s="217">
        <f t="shared" si="17"/>
        <v>0</v>
      </c>
      <c r="BB68" s="217">
        <f t="shared" si="17"/>
        <v>0</v>
      </c>
      <c r="BC68" s="217">
        <f t="shared" si="17"/>
        <v>0</v>
      </c>
      <c r="BD68" s="217">
        <f t="shared" si="17"/>
        <v>0</v>
      </c>
      <c r="BE68" s="217">
        <f t="shared" si="17"/>
        <v>0</v>
      </c>
      <c r="BF68" s="217">
        <f t="shared" si="17"/>
        <v>0</v>
      </c>
      <c r="BG68" s="217">
        <f t="shared" si="17"/>
        <v>0</v>
      </c>
      <c r="BH68" s="217">
        <f t="shared" si="17"/>
        <v>0</v>
      </c>
      <c r="BI68" s="217">
        <f t="shared" si="17"/>
        <v>0</v>
      </c>
      <c r="BJ68" s="217">
        <f t="shared" si="17"/>
        <v>0</v>
      </c>
      <c r="BK68" s="217">
        <f t="shared" si="17"/>
        <v>0</v>
      </c>
      <c r="BL68" s="217">
        <f t="shared" si="17"/>
        <v>0</v>
      </c>
      <c r="BM68" s="217">
        <f t="shared" si="17"/>
        <v>0</v>
      </c>
      <c r="BN68" s="217">
        <f t="shared" si="17"/>
        <v>0</v>
      </c>
      <c r="BO68" s="217">
        <f t="shared" si="17"/>
        <v>0</v>
      </c>
      <c r="BP68" s="217">
        <f t="shared" ref="BP68:CA68" si="18">SUM(BP62:BP67)</f>
        <v>0</v>
      </c>
      <c r="BQ68" s="217">
        <f t="shared" si="18"/>
        <v>0</v>
      </c>
      <c r="BR68" s="217">
        <f t="shared" si="18"/>
        <v>0</v>
      </c>
      <c r="BS68" s="217">
        <f t="shared" si="18"/>
        <v>0</v>
      </c>
      <c r="BT68" s="217">
        <f t="shared" si="18"/>
        <v>0</v>
      </c>
      <c r="BU68" s="217">
        <f t="shared" si="18"/>
        <v>0</v>
      </c>
      <c r="BV68" s="217">
        <f t="shared" si="18"/>
        <v>0</v>
      </c>
      <c r="BW68" s="217">
        <f t="shared" si="18"/>
        <v>0</v>
      </c>
    </row>
    <row r="69" spans="1:75" x14ac:dyDescent="0.25">
      <c r="A69" s="209">
        <v>10</v>
      </c>
      <c r="B69" s="209" t="s">
        <v>169</v>
      </c>
      <c r="C69" s="210" t="s">
        <v>157</v>
      </c>
      <c r="D69" s="227">
        <v>6</v>
      </c>
      <c r="E69" s="227">
        <v>2</v>
      </c>
      <c r="F69" s="227">
        <v>7</v>
      </c>
      <c r="G69" s="227">
        <v>8</v>
      </c>
      <c r="H69" s="227">
        <v>6</v>
      </c>
      <c r="I69" s="227">
        <v>7</v>
      </c>
      <c r="J69" s="227">
        <v>8</v>
      </c>
      <c r="K69" s="227">
        <v>9</v>
      </c>
      <c r="L69" s="227">
        <v>7</v>
      </c>
      <c r="M69" s="227">
        <v>10</v>
      </c>
      <c r="N69" s="227">
        <v>16</v>
      </c>
      <c r="O69" s="227">
        <v>5</v>
      </c>
      <c r="P69" s="227">
        <v>9</v>
      </c>
      <c r="Q69" s="227">
        <v>15</v>
      </c>
      <c r="R69" s="227">
        <v>11</v>
      </c>
      <c r="S69" s="227">
        <v>10</v>
      </c>
      <c r="T69" s="227">
        <v>11</v>
      </c>
      <c r="U69" s="227">
        <v>5</v>
      </c>
      <c r="V69" s="227">
        <v>6</v>
      </c>
      <c r="W69" s="227">
        <v>6</v>
      </c>
      <c r="X69" s="227">
        <v>2</v>
      </c>
      <c r="Y69" s="227">
        <v>5</v>
      </c>
      <c r="Z69" s="227">
        <v>5</v>
      </c>
      <c r="AA69" s="227">
        <v>6</v>
      </c>
      <c r="AB69" s="227">
        <v>5</v>
      </c>
      <c r="AC69" s="227">
        <v>12</v>
      </c>
      <c r="AD69" s="227">
        <v>24</v>
      </c>
      <c r="AE69" s="227">
        <v>12</v>
      </c>
      <c r="AF69" s="227">
        <v>10</v>
      </c>
      <c r="AG69" s="227">
        <v>13</v>
      </c>
      <c r="AH69" s="227">
        <v>5</v>
      </c>
      <c r="AI69" s="227">
        <v>7</v>
      </c>
      <c r="AJ69" s="227">
        <v>4</v>
      </c>
      <c r="AK69" s="227">
        <v>12</v>
      </c>
      <c r="AL69" s="225">
        <v>14</v>
      </c>
      <c r="AM69" s="227">
        <v>2</v>
      </c>
      <c r="AN69" s="227">
        <v>8</v>
      </c>
      <c r="AO69" s="227">
        <v>2</v>
      </c>
      <c r="AP69" s="227">
        <v>2</v>
      </c>
      <c r="AQ69" s="227">
        <v>5</v>
      </c>
      <c r="AR69" s="227">
        <v>4</v>
      </c>
      <c r="AS69" s="227">
        <v>13</v>
      </c>
      <c r="AT69" s="227">
        <v>12</v>
      </c>
      <c r="AU69" s="227">
        <v>21</v>
      </c>
      <c r="AV69" s="227">
        <v>14</v>
      </c>
      <c r="AW69" s="227">
        <v>13</v>
      </c>
      <c r="AX69" s="225">
        <v>7</v>
      </c>
      <c r="AY69" s="227">
        <v>3</v>
      </c>
      <c r="AZ69" s="227">
        <v>6</v>
      </c>
      <c r="BA69" s="227">
        <v>22</v>
      </c>
      <c r="BB69" s="227">
        <v>8</v>
      </c>
      <c r="BC69" s="227">
        <v>8</v>
      </c>
      <c r="BD69" s="227">
        <v>29</v>
      </c>
      <c r="BE69" s="211">
        <v>25</v>
      </c>
      <c r="BF69" s="227">
        <v>27</v>
      </c>
      <c r="BG69" s="227">
        <v>21</v>
      </c>
      <c r="BH69" s="227">
        <v>16</v>
      </c>
      <c r="BI69" s="227">
        <v>19</v>
      </c>
      <c r="BJ69" s="236">
        <v>19</v>
      </c>
      <c r="BK69" s="227">
        <v>16</v>
      </c>
      <c r="BL69" s="227">
        <v>9</v>
      </c>
      <c r="BM69" s="227">
        <v>39</v>
      </c>
      <c r="BN69" s="227">
        <v>35</v>
      </c>
      <c r="BO69" s="227"/>
      <c r="BP69" s="227"/>
      <c r="BQ69" s="211"/>
      <c r="BR69" s="227"/>
      <c r="BS69" s="227"/>
      <c r="BT69" s="227"/>
      <c r="BU69" s="227"/>
      <c r="BV69" s="236"/>
      <c r="BW69" s="227"/>
    </row>
    <row r="70" spans="1:75" x14ac:dyDescent="0.25">
      <c r="A70" s="213"/>
      <c r="B70" s="213"/>
      <c r="C70" s="210" t="s">
        <v>14</v>
      </c>
      <c r="D70" s="227">
        <v>1</v>
      </c>
      <c r="E70" s="227">
        <v>2</v>
      </c>
      <c r="F70" s="227">
        <v>0</v>
      </c>
      <c r="G70" s="227">
        <v>0</v>
      </c>
      <c r="H70" s="227">
        <v>1</v>
      </c>
      <c r="I70" s="227">
        <v>2</v>
      </c>
      <c r="J70" s="227">
        <v>1</v>
      </c>
      <c r="K70" s="227">
        <v>0</v>
      </c>
      <c r="L70" s="227">
        <v>2</v>
      </c>
      <c r="M70" s="227">
        <v>1</v>
      </c>
      <c r="N70" s="227">
        <v>0</v>
      </c>
      <c r="O70" s="227">
        <v>1</v>
      </c>
      <c r="P70" s="227">
        <v>1</v>
      </c>
      <c r="Q70" s="227">
        <v>1</v>
      </c>
      <c r="R70" s="227">
        <v>5</v>
      </c>
      <c r="S70" s="227">
        <v>2</v>
      </c>
      <c r="T70" s="227">
        <v>0</v>
      </c>
      <c r="U70" s="227">
        <v>1</v>
      </c>
      <c r="V70" s="227">
        <v>0</v>
      </c>
      <c r="W70" s="227">
        <v>1</v>
      </c>
      <c r="X70" s="227">
        <v>1</v>
      </c>
      <c r="Y70" s="227">
        <v>3</v>
      </c>
      <c r="Z70" s="227">
        <v>2</v>
      </c>
      <c r="AA70" s="227">
        <v>1</v>
      </c>
      <c r="AB70" s="227">
        <v>2</v>
      </c>
      <c r="AC70" s="227">
        <v>2</v>
      </c>
      <c r="AD70" s="227">
        <v>3</v>
      </c>
      <c r="AE70" s="227">
        <v>0</v>
      </c>
      <c r="AF70" s="227">
        <v>0</v>
      </c>
      <c r="AG70" s="227">
        <v>3</v>
      </c>
      <c r="AH70" s="227">
        <v>0</v>
      </c>
      <c r="AI70" s="227">
        <v>0</v>
      </c>
      <c r="AJ70" s="227">
        <v>2</v>
      </c>
      <c r="AK70" s="227">
        <v>1</v>
      </c>
      <c r="AL70" s="227">
        <v>0</v>
      </c>
      <c r="AM70" s="227">
        <v>1</v>
      </c>
      <c r="AN70" s="227">
        <v>5</v>
      </c>
      <c r="AO70" s="227">
        <v>0</v>
      </c>
      <c r="AP70" s="227">
        <v>0</v>
      </c>
      <c r="AQ70" s="227">
        <v>0</v>
      </c>
      <c r="AR70" s="227">
        <v>0</v>
      </c>
      <c r="AS70" s="227">
        <v>0</v>
      </c>
      <c r="AT70" s="227">
        <v>0</v>
      </c>
      <c r="AU70" s="227">
        <v>0</v>
      </c>
      <c r="AV70" s="227">
        <v>0</v>
      </c>
      <c r="AW70" s="227">
        <v>0</v>
      </c>
      <c r="AX70" s="227">
        <v>0</v>
      </c>
      <c r="AY70" s="227">
        <v>0</v>
      </c>
      <c r="AZ70" s="227">
        <v>0</v>
      </c>
      <c r="BA70" s="227">
        <v>0</v>
      </c>
      <c r="BB70" s="227">
        <v>0</v>
      </c>
      <c r="BC70" s="227">
        <v>0</v>
      </c>
      <c r="BD70" s="227">
        <v>1</v>
      </c>
      <c r="BE70" s="211">
        <v>0</v>
      </c>
      <c r="BF70" s="227">
        <v>1</v>
      </c>
      <c r="BG70" s="227">
        <v>0</v>
      </c>
      <c r="BH70" s="227">
        <v>3</v>
      </c>
      <c r="BI70" s="227">
        <v>0</v>
      </c>
      <c r="BJ70" s="227">
        <v>1</v>
      </c>
      <c r="BK70" s="227">
        <v>0</v>
      </c>
      <c r="BL70" s="227">
        <v>0</v>
      </c>
      <c r="BM70" s="227">
        <v>1</v>
      </c>
      <c r="BN70" s="227">
        <v>0</v>
      </c>
      <c r="BO70" s="227"/>
      <c r="BP70" s="227"/>
      <c r="BQ70" s="211"/>
      <c r="BR70" s="227"/>
      <c r="BS70" s="227"/>
      <c r="BT70" s="227"/>
      <c r="BU70" s="227"/>
      <c r="BV70" s="227"/>
      <c r="BW70" s="227"/>
    </row>
    <row r="71" spans="1:75" x14ac:dyDescent="0.25">
      <c r="A71" s="213"/>
      <c r="B71" s="213"/>
      <c r="C71" s="210" t="s">
        <v>15</v>
      </c>
      <c r="D71" s="227">
        <v>1</v>
      </c>
      <c r="E71" s="227">
        <v>1</v>
      </c>
      <c r="F71" s="227">
        <v>1</v>
      </c>
      <c r="G71" s="227">
        <v>0</v>
      </c>
      <c r="H71" s="227">
        <v>0</v>
      </c>
      <c r="I71" s="227">
        <v>1</v>
      </c>
      <c r="J71" s="227">
        <v>7</v>
      </c>
      <c r="K71" s="227">
        <v>0</v>
      </c>
      <c r="L71" s="227">
        <v>1</v>
      </c>
      <c r="M71" s="227">
        <v>1</v>
      </c>
      <c r="N71" s="227">
        <v>19</v>
      </c>
      <c r="O71" s="227">
        <v>0</v>
      </c>
      <c r="P71" s="227">
        <v>0</v>
      </c>
      <c r="Q71" s="227">
        <v>0</v>
      </c>
      <c r="R71" s="227">
        <v>0</v>
      </c>
      <c r="S71" s="227">
        <v>1</v>
      </c>
      <c r="T71" s="227">
        <v>0</v>
      </c>
      <c r="U71" s="227">
        <v>0</v>
      </c>
      <c r="V71" s="227">
        <v>0</v>
      </c>
      <c r="W71" s="227">
        <v>0</v>
      </c>
      <c r="X71" s="227">
        <v>0</v>
      </c>
      <c r="Y71" s="227">
        <v>0</v>
      </c>
      <c r="Z71" s="227">
        <v>2</v>
      </c>
      <c r="AA71" s="227">
        <v>0</v>
      </c>
      <c r="AB71" s="227">
        <v>0</v>
      </c>
      <c r="AC71" s="227">
        <v>0</v>
      </c>
      <c r="AD71" s="227">
        <v>2</v>
      </c>
      <c r="AE71" s="227">
        <v>0</v>
      </c>
      <c r="AF71" s="227">
        <v>0</v>
      </c>
      <c r="AG71" s="227">
        <v>1</v>
      </c>
      <c r="AH71" s="227">
        <v>1</v>
      </c>
      <c r="AI71" s="227">
        <v>0</v>
      </c>
      <c r="AJ71" s="227">
        <v>0</v>
      </c>
      <c r="AK71" s="227">
        <v>1</v>
      </c>
      <c r="AL71" s="227">
        <v>0</v>
      </c>
      <c r="AM71" s="227">
        <v>0</v>
      </c>
      <c r="AN71" s="227">
        <v>3</v>
      </c>
      <c r="AO71" s="227">
        <v>0</v>
      </c>
      <c r="AP71" s="227">
        <v>0</v>
      </c>
      <c r="AQ71" s="227">
        <v>0</v>
      </c>
      <c r="AR71" s="227">
        <v>0</v>
      </c>
      <c r="AS71" s="227">
        <v>0</v>
      </c>
      <c r="AT71" s="227">
        <v>0</v>
      </c>
      <c r="AU71" s="227">
        <v>0</v>
      </c>
      <c r="AV71" s="227">
        <v>0</v>
      </c>
      <c r="AW71" s="227">
        <v>0</v>
      </c>
      <c r="AX71" s="227">
        <v>0</v>
      </c>
      <c r="AY71" s="227">
        <v>0</v>
      </c>
      <c r="AZ71" s="227">
        <v>0</v>
      </c>
      <c r="BA71" s="227">
        <v>0</v>
      </c>
      <c r="BB71" s="227">
        <v>0</v>
      </c>
      <c r="BC71" s="227">
        <v>0</v>
      </c>
      <c r="BD71" s="227">
        <v>0</v>
      </c>
      <c r="BE71" s="211">
        <v>0</v>
      </c>
      <c r="BF71" s="227">
        <v>0</v>
      </c>
      <c r="BG71" s="227">
        <v>0</v>
      </c>
      <c r="BH71" s="227">
        <v>0</v>
      </c>
      <c r="BI71" s="227">
        <v>0</v>
      </c>
      <c r="BJ71" s="227">
        <v>0</v>
      </c>
      <c r="BK71" s="227">
        <v>1</v>
      </c>
      <c r="BL71" s="227">
        <v>0</v>
      </c>
      <c r="BM71" s="227">
        <v>0</v>
      </c>
      <c r="BN71" s="227">
        <v>0</v>
      </c>
      <c r="BO71" s="227"/>
      <c r="BP71" s="227"/>
      <c r="BQ71" s="211"/>
      <c r="BR71" s="227"/>
      <c r="BS71" s="227"/>
      <c r="BT71" s="227"/>
      <c r="BU71" s="227"/>
      <c r="BV71" s="227"/>
      <c r="BW71" s="227"/>
    </row>
    <row r="72" spans="1:75" x14ac:dyDescent="0.25">
      <c r="A72" s="213"/>
      <c r="B72" s="213"/>
      <c r="C72" s="210" t="s">
        <v>16</v>
      </c>
      <c r="D72" s="227">
        <v>0</v>
      </c>
      <c r="E72" s="227">
        <v>1</v>
      </c>
      <c r="F72" s="227">
        <v>0</v>
      </c>
      <c r="G72" s="227">
        <v>0</v>
      </c>
      <c r="H72" s="227">
        <v>0</v>
      </c>
      <c r="I72" s="227">
        <v>0</v>
      </c>
      <c r="J72" s="227">
        <v>0</v>
      </c>
      <c r="K72" s="227">
        <v>0</v>
      </c>
      <c r="L72" s="227">
        <v>0</v>
      </c>
      <c r="M72" s="227">
        <v>0</v>
      </c>
      <c r="N72" s="227">
        <v>0</v>
      </c>
      <c r="O72" s="227">
        <v>0</v>
      </c>
      <c r="P72" s="227">
        <v>0</v>
      </c>
      <c r="Q72" s="227">
        <v>0</v>
      </c>
      <c r="R72" s="227">
        <v>0</v>
      </c>
      <c r="S72" s="227">
        <v>0</v>
      </c>
      <c r="T72" s="227">
        <v>0</v>
      </c>
      <c r="U72" s="227">
        <v>0</v>
      </c>
      <c r="V72" s="227">
        <v>0</v>
      </c>
      <c r="W72" s="227">
        <v>0</v>
      </c>
      <c r="X72" s="227">
        <v>0</v>
      </c>
      <c r="Y72" s="227">
        <v>0</v>
      </c>
      <c r="Z72" s="227">
        <v>0</v>
      </c>
      <c r="AA72" s="227">
        <v>0</v>
      </c>
      <c r="AB72" s="227">
        <v>0</v>
      </c>
      <c r="AC72" s="227">
        <v>0</v>
      </c>
      <c r="AD72" s="227">
        <v>0</v>
      </c>
      <c r="AE72" s="227">
        <v>0</v>
      </c>
      <c r="AF72" s="227">
        <v>0</v>
      </c>
      <c r="AG72" s="227">
        <v>2</v>
      </c>
      <c r="AH72" s="227">
        <v>0</v>
      </c>
      <c r="AI72" s="227">
        <v>0</v>
      </c>
      <c r="AJ72" s="227">
        <v>0</v>
      </c>
      <c r="AK72" s="227">
        <v>0</v>
      </c>
      <c r="AL72" s="227">
        <v>0</v>
      </c>
      <c r="AM72" s="227">
        <v>0</v>
      </c>
      <c r="AN72" s="227">
        <v>0</v>
      </c>
      <c r="AO72" s="227">
        <v>0</v>
      </c>
      <c r="AP72" s="227">
        <v>0</v>
      </c>
      <c r="AQ72" s="227">
        <v>0</v>
      </c>
      <c r="AR72" s="227">
        <v>0</v>
      </c>
      <c r="AS72" s="227">
        <v>0</v>
      </c>
      <c r="AT72" s="227">
        <v>0</v>
      </c>
      <c r="AU72" s="227">
        <v>0</v>
      </c>
      <c r="AV72" s="227">
        <v>0</v>
      </c>
      <c r="AW72" s="227">
        <v>0</v>
      </c>
      <c r="AX72" s="227">
        <v>0</v>
      </c>
      <c r="AY72" s="227">
        <v>0</v>
      </c>
      <c r="AZ72" s="227">
        <v>0</v>
      </c>
      <c r="BA72" s="227">
        <v>0</v>
      </c>
      <c r="BB72" s="227">
        <v>0</v>
      </c>
      <c r="BC72" s="227">
        <v>0</v>
      </c>
      <c r="BD72" s="227">
        <v>0</v>
      </c>
      <c r="BE72" s="211">
        <v>0</v>
      </c>
      <c r="BF72" s="227">
        <v>0</v>
      </c>
      <c r="BG72" s="227">
        <v>0</v>
      </c>
      <c r="BH72" s="227">
        <v>0</v>
      </c>
      <c r="BI72" s="227">
        <v>0</v>
      </c>
      <c r="BJ72" s="227">
        <v>0</v>
      </c>
      <c r="BK72" s="227">
        <v>0</v>
      </c>
      <c r="BL72" s="227">
        <v>0</v>
      </c>
      <c r="BM72" s="227">
        <v>0</v>
      </c>
      <c r="BN72" s="227">
        <v>1</v>
      </c>
      <c r="BO72" s="227"/>
      <c r="BP72" s="227"/>
      <c r="BQ72" s="211"/>
      <c r="BR72" s="227"/>
      <c r="BS72" s="227"/>
      <c r="BT72" s="227"/>
      <c r="BU72" s="227"/>
      <c r="BV72" s="227"/>
      <c r="BW72" s="227"/>
    </row>
    <row r="73" spans="1:75" x14ac:dyDescent="0.25">
      <c r="A73" s="213"/>
      <c r="B73" s="213"/>
      <c r="C73" s="210" t="s">
        <v>17</v>
      </c>
      <c r="D73" s="227">
        <v>0</v>
      </c>
      <c r="E73" s="227">
        <v>0</v>
      </c>
      <c r="F73" s="227">
        <v>0</v>
      </c>
      <c r="G73" s="227">
        <v>0</v>
      </c>
      <c r="H73" s="227">
        <v>0</v>
      </c>
      <c r="I73" s="227">
        <v>0</v>
      </c>
      <c r="J73" s="227">
        <v>0</v>
      </c>
      <c r="K73" s="227">
        <v>0</v>
      </c>
      <c r="L73" s="227">
        <v>0</v>
      </c>
      <c r="M73" s="227">
        <v>0</v>
      </c>
      <c r="N73" s="227">
        <v>0</v>
      </c>
      <c r="O73" s="227">
        <v>0</v>
      </c>
      <c r="P73" s="227">
        <v>0</v>
      </c>
      <c r="Q73" s="227">
        <v>0</v>
      </c>
      <c r="R73" s="227">
        <v>0</v>
      </c>
      <c r="S73" s="227">
        <v>0</v>
      </c>
      <c r="T73" s="227">
        <v>0</v>
      </c>
      <c r="U73" s="227">
        <v>0</v>
      </c>
      <c r="V73" s="227">
        <v>0</v>
      </c>
      <c r="W73" s="227">
        <v>0</v>
      </c>
      <c r="X73" s="227">
        <v>0</v>
      </c>
      <c r="Y73" s="227">
        <v>0</v>
      </c>
      <c r="Z73" s="227">
        <v>0</v>
      </c>
      <c r="AA73" s="227">
        <v>0</v>
      </c>
      <c r="AB73" s="227">
        <v>0</v>
      </c>
      <c r="AC73" s="227">
        <v>0</v>
      </c>
      <c r="AD73" s="227">
        <v>0</v>
      </c>
      <c r="AE73" s="227">
        <v>0</v>
      </c>
      <c r="AF73" s="227">
        <v>0</v>
      </c>
      <c r="AG73" s="227">
        <v>0</v>
      </c>
      <c r="AH73" s="227">
        <v>0</v>
      </c>
      <c r="AI73" s="227">
        <v>0</v>
      </c>
      <c r="AJ73" s="227">
        <v>0</v>
      </c>
      <c r="AK73" s="227">
        <v>0</v>
      </c>
      <c r="AL73" s="227">
        <v>0</v>
      </c>
      <c r="AM73" s="227">
        <v>0</v>
      </c>
      <c r="AN73" s="227">
        <v>0</v>
      </c>
      <c r="AO73" s="227">
        <v>0</v>
      </c>
      <c r="AP73" s="227">
        <v>0</v>
      </c>
      <c r="AQ73" s="227">
        <v>0</v>
      </c>
      <c r="AR73" s="227">
        <v>0</v>
      </c>
      <c r="AS73" s="227">
        <v>0</v>
      </c>
      <c r="AT73" s="227">
        <v>0</v>
      </c>
      <c r="AU73" s="227">
        <v>0</v>
      </c>
      <c r="AV73" s="227">
        <v>0</v>
      </c>
      <c r="AW73" s="227">
        <v>0</v>
      </c>
      <c r="AX73" s="227">
        <v>0</v>
      </c>
      <c r="AY73" s="227">
        <v>0</v>
      </c>
      <c r="AZ73" s="227">
        <v>0</v>
      </c>
      <c r="BA73" s="227">
        <v>0</v>
      </c>
      <c r="BB73" s="227">
        <v>0</v>
      </c>
      <c r="BC73" s="227">
        <v>0</v>
      </c>
      <c r="BD73" s="227">
        <v>0</v>
      </c>
      <c r="BE73" s="211">
        <v>0</v>
      </c>
      <c r="BF73" s="227">
        <v>0</v>
      </c>
      <c r="BG73" s="227">
        <v>0</v>
      </c>
      <c r="BH73" s="227">
        <v>0</v>
      </c>
      <c r="BI73" s="227">
        <v>0</v>
      </c>
      <c r="BJ73" s="227">
        <v>0</v>
      </c>
      <c r="BK73" s="227">
        <v>0</v>
      </c>
      <c r="BL73" s="227">
        <v>0</v>
      </c>
      <c r="BM73" s="227">
        <v>0</v>
      </c>
      <c r="BN73" s="227">
        <v>0</v>
      </c>
      <c r="BO73" s="227"/>
      <c r="BP73" s="227"/>
      <c r="BQ73" s="211"/>
      <c r="BR73" s="227"/>
      <c r="BS73" s="227"/>
      <c r="BT73" s="227"/>
      <c r="BU73" s="227"/>
      <c r="BV73" s="227"/>
      <c r="BW73" s="227"/>
    </row>
    <row r="74" spans="1:75" ht="24" x14ac:dyDescent="0.25">
      <c r="A74" s="213"/>
      <c r="B74" s="213"/>
      <c r="C74" s="214" t="s">
        <v>158</v>
      </c>
      <c r="D74" s="227">
        <v>0</v>
      </c>
      <c r="E74" s="227">
        <v>0</v>
      </c>
      <c r="F74" s="227">
        <v>0</v>
      </c>
      <c r="G74" s="227">
        <v>0</v>
      </c>
      <c r="H74" s="227">
        <v>0</v>
      </c>
      <c r="I74" s="227">
        <v>0</v>
      </c>
      <c r="J74" s="227">
        <v>0</v>
      </c>
      <c r="K74" s="227">
        <v>0</v>
      </c>
      <c r="L74" s="227">
        <v>0</v>
      </c>
      <c r="M74" s="227">
        <v>0</v>
      </c>
      <c r="N74" s="227">
        <v>0</v>
      </c>
      <c r="O74" s="227">
        <v>0</v>
      </c>
      <c r="P74" s="227">
        <v>0</v>
      </c>
      <c r="Q74" s="227">
        <v>0</v>
      </c>
      <c r="R74" s="227">
        <v>0</v>
      </c>
      <c r="S74" s="227">
        <v>0</v>
      </c>
      <c r="T74" s="227">
        <v>0</v>
      </c>
      <c r="U74" s="227">
        <v>0</v>
      </c>
      <c r="V74" s="227">
        <v>0</v>
      </c>
      <c r="W74" s="227">
        <v>0</v>
      </c>
      <c r="X74" s="227">
        <v>0</v>
      </c>
      <c r="Y74" s="227">
        <v>0</v>
      </c>
      <c r="Z74" s="227">
        <v>0</v>
      </c>
      <c r="AA74" s="227">
        <v>0</v>
      </c>
      <c r="AB74" s="227">
        <v>0</v>
      </c>
      <c r="AC74" s="227">
        <v>0</v>
      </c>
      <c r="AD74" s="227">
        <v>0</v>
      </c>
      <c r="AE74" s="227">
        <v>0</v>
      </c>
      <c r="AF74" s="227">
        <v>0</v>
      </c>
      <c r="AG74" s="227">
        <v>0</v>
      </c>
      <c r="AH74" s="227">
        <v>0</v>
      </c>
      <c r="AI74" s="227">
        <v>0</v>
      </c>
      <c r="AJ74" s="227">
        <v>0</v>
      </c>
      <c r="AK74" s="227">
        <v>0</v>
      </c>
      <c r="AL74" s="227">
        <v>0</v>
      </c>
      <c r="AM74" s="227">
        <v>0</v>
      </c>
      <c r="AN74" s="227">
        <v>0</v>
      </c>
      <c r="AO74" s="227">
        <v>0</v>
      </c>
      <c r="AP74" s="227">
        <v>0</v>
      </c>
      <c r="AQ74" s="227">
        <v>0</v>
      </c>
      <c r="AR74" s="227">
        <v>0</v>
      </c>
      <c r="AS74" s="227">
        <v>0</v>
      </c>
      <c r="AT74" s="227">
        <v>0</v>
      </c>
      <c r="AU74" s="227">
        <v>0</v>
      </c>
      <c r="AV74" s="227">
        <v>0</v>
      </c>
      <c r="AW74" s="227">
        <v>0</v>
      </c>
      <c r="AX74" s="227">
        <v>0</v>
      </c>
      <c r="AY74" s="227">
        <v>0</v>
      </c>
      <c r="AZ74" s="227">
        <v>0</v>
      </c>
      <c r="BA74" s="227">
        <v>0</v>
      </c>
      <c r="BB74" s="227">
        <v>0</v>
      </c>
      <c r="BC74" s="227">
        <v>0</v>
      </c>
      <c r="BD74" s="227">
        <v>0</v>
      </c>
      <c r="BE74" s="211">
        <v>0</v>
      </c>
      <c r="BF74" s="227">
        <v>0</v>
      </c>
      <c r="BG74" s="227">
        <v>0</v>
      </c>
      <c r="BH74" s="227">
        <v>0</v>
      </c>
      <c r="BI74" s="227">
        <v>0</v>
      </c>
      <c r="BJ74" s="227">
        <v>0</v>
      </c>
      <c r="BK74" s="227">
        <v>0</v>
      </c>
      <c r="BL74" s="227">
        <v>0</v>
      </c>
      <c r="BM74" s="227">
        <v>0</v>
      </c>
      <c r="BN74" s="227">
        <v>0</v>
      </c>
      <c r="BO74" s="227"/>
      <c r="BP74" s="227"/>
      <c r="BQ74" s="211"/>
      <c r="BR74" s="227"/>
      <c r="BS74" s="227"/>
      <c r="BT74" s="227"/>
      <c r="BU74" s="227"/>
      <c r="BV74" s="227"/>
      <c r="BW74" s="227"/>
    </row>
    <row r="75" spans="1:75" ht="15" customHeight="1" x14ac:dyDescent="0.25">
      <c r="A75" s="215"/>
      <c r="B75" s="215"/>
      <c r="C75" s="224" t="s">
        <v>159</v>
      </c>
      <c r="D75" s="217">
        <f t="shared" ref="D75:BO75" si="19">SUM(D69:D74)</f>
        <v>8</v>
      </c>
      <c r="E75" s="217">
        <f t="shared" si="19"/>
        <v>6</v>
      </c>
      <c r="F75" s="217">
        <f t="shared" si="19"/>
        <v>8</v>
      </c>
      <c r="G75" s="217">
        <f t="shared" si="19"/>
        <v>8</v>
      </c>
      <c r="H75" s="217">
        <f t="shared" si="19"/>
        <v>7</v>
      </c>
      <c r="I75" s="217">
        <f t="shared" si="19"/>
        <v>10</v>
      </c>
      <c r="J75" s="217">
        <f t="shared" si="19"/>
        <v>16</v>
      </c>
      <c r="K75" s="217">
        <f t="shared" si="19"/>
        <v>9</v>
      </c>
      <c r="L75" s="217">
        <f t="shared" si="19"/>
        <v>10</v>
      </c>
      <c r="M75" s="217">
        <f t="shared" si="19"/>
        <v>12</v>
      </c>
      <c r="N75" s="217">
        <f t="shared" si="19"/>
        <v>35</v>
      </c>
      <c r="O75" s="217">
        <f t="shared" si="19"/>
        <v>6</v>
      </c>
      <c r="P75" s="217">
        <f t="shared" si="19"/>
        <v>10</v>
      </c>
      <c r="Q75" s="217">
        <f t="shared" si="19"/>
        <v>16</v>
      </c>
      <c r="R75" s="217">
        <f t="shared" si="19"/>
        <v>16</v>
      </c>
      <c r="S75" s="217">
        <f t="shared" si="19"/>
        <v>13</v>
      </c>
      <c r="T75" s="217">
        <f t="shared" si="19"/>
        <v>11</v>
      </c>
      <c r="U75" s="217">
        <f t="shared" si="19"/>
        <v>6</v>
      </c>
      <c r="V75" s="217">
        <f t="shared" si="19"/>
        <v>6</v>
      </c>
      <c r="W75" s="217">
        <f t="shared" si="19"/>
        <v>7</v>
      </c>
      <c r="X75" s="217">
        <f t="shared" si="19"/>
        <v>3</v>
      </c>
      <c r="Y75" s="217">
        <f t="shared" si="19"/>
        <v>8</v>
      </c>
      <c r="Z75" s="217">
        <f t="shared" si="19"/>
        <v>9</v>
      </c>
      <c r="AA75" s="217">
        <f t="shared" si="19"/>
        <v>7</v>
      </c>
      <c r="AB75" s="217">
        <f t="shared" si="19"/>
        <v>7</v>
      </c>
      <c r="AC75" s="217">
        <f t="shared" si="19"/>
        <v>14</v>
      </c>
      <c r="AD75" s="217">
        <f t="shared" si="19"/>
        <v>29</v>
      </c>
      <c r="AE75" s="217">
        <f t="shared" si="19"/>
        <v>12</v>
      </c>
      <c r="AF75" s="217">
        <f t="shared" si="19"/>
        <v>10</v>
      </c>
      <c r="AG75" s="217">
        <f t="shared" si="19"/>
        <v>19</v>
      </c>
      <c r="AH75" s="217">
        <f t="shared" si="19"/>
        <v>6</v>
      </c>
      <c r="AI75" s="217">
        <f t="shared" si="19"/>
        <v>7</v>
      </c>
      <c r="AJ75" s="217">
        <f t="shared" si="19"/>
        <v>6</v>
      </c>
      <c r="AK75" s="217">
        <f t="shared" si="19"/>
        <v>14</v>
      </c>
      <c r="AL75" s="217">
        <f t="shared" si="19"/>
        <v>14</v>
      </c>
      <c r="AM75" s="217">
        <f t="shared" si="19"/>
        <v>3</v>
      </c>
      <c r="AN75" s="217">
        <v>16</v>
      </c>
      <c r="AO75" s="217">
        <v>2</v>
      </c>
      <c r="AP75" s="217">
        <v>2</v>
      </c>
      <c r="AQ75" s="217">
        <v>5</v>
      </c>
      <c r="AR75" s="217">
        <v>4</v>
      </c>
      <c r="AS75" s="217">
        <v>13</v>
      </c>
      <c r="AT75" s="217">
        <v>12</v>
      </c>
      <c r="AU75" s="217">
        <v>21</v>
      </c>
      <c r="AV75" s="217">
        <v>14</v>
      </c>
      <c r="AW75" s="217">
        <v>13</v>
      </c>
      <c r="AX75" s="217">
        <v>7</v>
      </c>
      <c r="AY75" s="217">
        <v>3</v>
      </c>
      <c r="AZ75" s="217">
        <f t="shared" si="19"/>
        <v>6</v>
      </c>
      <c r="BA75" s="217">
        <f t="shared" si="19"/>
        <v>22</v>
      </c>
      <c r="BB75" s="217">
        <f t="shared" si="19"/>
        <v>8</v>
      </c>
      <c r="BC75" s="217">
        <f t="shared" si="19"/>
        <v>8</v>
      </c>
      <c r="BD75" s="217">
        <f t="shared" si="19"/>
        <v>30</v>
      </c>
      <c r="BE75" s="217">
        <f t="shared" si="19"/>
        <v>25</v>
      </c>
      <c r="BF75" s="217">
        <f t="shared" si="19"/>
        <v>28</v>
      </c>
      <c r="BG75" s="217">
        <f t="shared" si="19"/>
        <v>21</v>
      </c>
      <c r="BH75" s="217">
        <f t="shared" si="19"/>
        <v>19</v>
      </c>
      <c r="BI75" s="217">
        <f t="shared" si="19"/>
        <v>19</v>
      </c>
      <c r="BJ75" s="217">
        <f t="shared" si="19"/>
        <v>20</v>
      </c>
      <c r="BK75" s="217">
        <f t="shared" si="19"/>
        <v>17</v>
      </c>
      <c r="BL75" s="217">
        <f t="shared" si="19"/>
        <v>9</v>
      </c>
      <c r="BM75" s="217">
        <f t="shared" si="19"/>
        <v>40</v>
      </c>
      <c r="BN75" s="217">
        <f t="shared" si="19"/>
        <v>36</v>
      </c>
      <c r="BO75" s="217">
        <f t="shared" si="19"/>
        <v>0</v>
      </c>
      <c r="BP75" s="217">
        <f t="shared" ref="BP75:CA75" si="20">SUM(BP69:BP74)</f>
        <v>0</v>
      </c>
      <c r="BQ75" s="217">
        <f t="shared" si="20"/>
        <v>0</v>
      </c>
      <c r="BR75" s="217">
        <f t="shared" si="20"/>
        <v>0</v>
      </c>
      <c r="BS75" s="217">
        <f t="shared" si="20"/>
        <v>0</v>
      </c>
      <c r="BT75" s="217">
        <f t="shared" si="20"/>
        <v>0</v>
      </c>
      <c r="BU75" s="217">
        <f t="shared" si="20"/>
        <v>0</v>
      </c>
      <c r="BV75" s="217">
        <f t="shared" si="20"/>
        <v>0</v>
      </c>
      <c r="BW75" s="217">
        <f t="shared" si="20"/>
        <v>0</v>
      </c>
    </row>
    <row r="76" spans="1:75" x14ac:dyDescent="0.25">
      <c r="A76" s="209">
        <v>11</v>
      </c>
      <c r="B76" s="209" t="s">
        <v>170</v>
      </c>
      <c r="C76" s="210" t="s">
        <v>157</v>
      </c>
      <c r="D76" s="227">
        <v>26</v>
      </c>
      <c r="E76" s="227">
        <v>2</v>
      </c>
      <c r="F76" s="227">
        <v>5</v>
      </c>
      <c r="G76" s="227">
        <v>19</v>
      </c>
      <c r="H76" s="227">
        <v>35</v>
      </c>
      <c r="I76" s="227">
        <v>25</v>
      </c>
      <c r="J76" s="227">
        <v>20</v>
      </c>
      <c r="K76" s="227">
        <v>14</v>
      </c>
      <c r="L76" s="227">
        <v>11</v>
      </c>
      <c r="M76" s="227">
        <v>28</v>
      </c>
      <c r="N76" s="227">
        <v>21</v>
      </c>
      <c r="O76" s="227">
        <v>32</v>
      </c>
      <c r="P76" s="227">
        <v>10</v>
      </c>
      <c r="Q76" s="227">
        <v>34</v>
      </c>
      <c r="R76" s="227">
        <v>13</v>
      </c>
      <c r="S76" s="227">
        <v>15</v>
      </c>
      <c r="T76" s="227">
        <v>11</v>
      </c>
      <c r="U76" s="227">
        <v>6</v>
      </c>
      <c r="V76" s="227">
        <v>16</v>
      </c>
      <c r="W76" s="227">
        <v>31</v>
      </c>
      <c r="X76" s="227">
        <v>12</v>
      </c>
      <c r="Y76" s="227">
        <v>23</v>
      </c>
      <c r="Z76" s="227">
        <v>27</v>
      </c>
      <c r="AA76" s="227">
        <v>19</v>
      </c>
      <c r="AB76" s="227">
        <v>24</v>
      </c>
      <c r="AC76" s="227">
        <v>36</v>
      </c>
      <c r="AD76" s="227">
        <v>26</v>
      </c>
      <c r="AE76" s="227">
        <v>20</v>
      </c>
      <c r="AF76" s="227">
        <v>15</v>
      </c>
      <c r="AG76" s="227">
        <v>39</v>
      </c>
      <c r="AH76" s="227">
        <v>18</v>
      </c>
      <c r="AI76" s="227">
        <v>28</v>
      </c>
      <c r="AJ76" s="227">
        <v>20</v>
      </c>
      <c r="AK76" s="227">
        <v>26</v>
      </c>
      <c r="AL76" s="227">
        <v>24</v>
      </c>
      <c r="AM76" s="227">
        <v>0</v>
      </c>
      <c r="AN76" s="227">
        <v>13</v>
      </c>
      <c r="AO76" s="227">
        <v>18</v>
      </c>
      <c r="AP76" s="227">
        <v>35</v>
      </c>
      <c r="AQ76" s="227">
        <v>48</v>
      </c>
      <c r="AR76" s="227">
        <v>46</v>
      </c>
      <c r="AS76" s="227">
        <v>50</v>
      </c>
      <c r="AT76" s="227">
        <v>14</v>
      </c>
      <c r="AU76" s="227">
        <v>26</v>
      </c>
      <c r="AV76" s="227">
        <v>16</v>
      </c>
      <c r="AW76" s="227">
        <v>24</v>
      </c>
      <c r="AX76" s="227">
        <v>14</v>
      </c>
      <c r="AY76" s="227">
        <v>15</v>
      </c>
      <c r="AZ76" s="227">
        <v>30</v>
      </c>
      <c r="BA76" s="227">
        <v>8</v>
      </c>
      <c r="BB76" s="227">
        <v>13</v>
      </c>
      <c r="BC76" s="227">
        <v>26</v>
      </c>
      <c r="BD76" s="227">
        <v>16</v>
      </c>
      <c r="BE76" s="211">
        <v>12</v>
      </c>
      <c r="BF76" s="227">
        <v>16</v>
      </c>
      <c r="BG76" s="227">
        <v>16</v>
      </c>
      <c r="BH76" s="227">
        <v>13</v>
      </c>
      <c r="BI76" s="227">
        <v>8</v>
      </c>
      <c r="BJ76" s="227">
        <v>22</v>
      </c>
      <c r="BK76" s="227">
        <v>23</v>
      </c>
      <c r="BL76" s="227">
        <v>14</v>
      </c>
      <c r="BM76" s="227">
        <v>22</v>
      </c>
      <c r="BN76" s="227">
        <v>41</v>
      </c>
      <c r="BO76" s="227"/>
      <c r="BP76" s="227"/>
      <c r="BQ76" s="211"/>
      <c r="BR76" s="227"/>
      <c r="BS76" s="227"/>
      <c r="BT76" s="227"/>
      <c r="BU76" s="227"/>
      <c r="BV76" s="227"/>
      <c r="BW76" s="227"/>
    </row>
    <row r="77" spans="1:75" x14ac:dyDescent="0.25">
      <c r="A77" s="213"/>
      <c r="B77" s="213"/>
      <c r="C77" s="210" t="s">
        <v>14</v>
      </c>
      <c r="D77" s="227">
        <v>3</v>
      </c>
      <c r="E77" s="227">
        <v>1</v>
      </c>
      <c r="F77" s="227">
        <v>2</v>
      </c>
      <c r="G77" s="227">
        <v>1</v>
      </c>
      <c r="H77" s="227">
        <v>17</v>
      </c>
      <c r="I77" s="227">
        <v>1</v>
      </c>
      <c r="J77" s="227">
        <v>47</v>
      </c>
      <c r="K77" s="227">
        <v>11</v>
      </c>
      <c r="L77" s="227">
        <v>26</v>
      </c>
      <c r="M77" s="227">
        <v>1</v>
      </c>
      <c r="N77" s="227">
        <v>8</v>
      </c>
      <c r="O77" s="227">
        <v>8</v>
      </c>
      <c r="P77" s="227">
        <v>17</v>
      </c>
      <c r="Q77" s="227">
        <v>13</v>
      </c>
      <c r="R77" s="227">
        <v>1</v>
      </c>
      <c r="S77" s="227">
        <v>50</v>
      </c>
      <c r="T77" s="227">
        <v>49</v>
      </c>
      <c r="U77" s="227">
        <v>49</v>
      </c>
      <c r="V77" s="227">
        <v>28</v>
      </c>
      <c r="W77" s="227">
        <v>13</v>
      </c>
      <c r="X77" s="227">
        <v>1</v>
      </c>
      <c r="Y77" s="227">
        <v>62</v>
      </c>
      <c r="Z77" s="227">
        <v>25</v>
      </c>
      <c r="AA77" s="227">
        <v>24</v>
      </c>
      <c r="AB77" s="227">
        <v>9</v>
      </c>
      <c r="AC77" s="227">
        <v>1</v>
      </c>
      <c r="AD77" s="227">
        <v>55</v>
      </c>
      <c r="AE77" s="236">
        <v>10</v>
      </c>
      <c r="AF77" s="227">
        <v>2</v>
      </c>
      <c r="AG77" s="227">
        <v>1</v>
      </c>
      <c r="AH77" s="227">
        <v>1</v>
      </c>
      <c r="AI77" s="227">
        <v>1</v>
      </c>
      <c r="AJ77" s="227">
        <v>9</v>
      </c>
      <c r="AK77" s="227">
        <v>1</v>
      </c>
      <c r="AL77" s="227">
        <v>3</v>
      </c>
      <c r="AM77" s="227">
        <v>2</v>
      </c>
      <c r="AN77" s="227">
        <v>3</v>
      </c>
      <c r="AO77" s="227">
        <v>1</v>
      </c>
      <c r="AP77" s="227">
        <v>1</v>
      </c>
      <c r="AQ77" s="236">
        <v>0</v>
      </c>
      <c r="AR77" s="227">
        <v>2</v>
      </c>
      <c r="AS77" s="227">
        <v>2</v>
      </c>
      <c r="AT77" s="227">
        <v>1</v>
      </c>
      <c r="AU77" s="227">
        <v>18</v>
      </c>
      <c r="AV77" s="227">
        <v>20</v>
      </c>
      <c r="AW77" s="227">
        <v>25</v>
      </c>
      <c r="AX77" s="227">
        <v>9</v>
      </c>
      <c r="AY77" s="227">
        <v>0</v>
      </c>
      <c r="AZ77" s="227">
        <v>13</v>
      </c>
      <c r="BA77" s="227">
        <v>19</v>
      </c>
      <c r="BB77" s="227">
        <v>0</v>
      </c>
      <c r="BC77" s="236">
        <v>5</v>
      </c>
      <c r="BD77" s="227">
        <v>3</v>
      </c>
      <c r="BE77" s="211">
        <v>3</v>
      </c>
      <c r="BF77" s="227">
        <v>3</v>
      </c>
      <c r="BG77" s="227">
        <v>1</v>
      </c>
      <c r="BH77" s="227">
        <v>2</v>
      </c>
      <c r="BI77" s="227">
        <v>2</v>
      </c>
      <c r="BJ77" s="227">
        <v>3</v>
      </c>
      <c r="BK77" s="227">
        <v>26</v>
      </c>
      <c r="BL77" s="227">
        <v>2</v>
      </c>
      <c r="BM77" s="227">
        <v>3</v>
      </c>
      <c r="BN77" s="227">
        <v>2</v>
      </c>
      <c r="BO77" s="236"/>
      <c r="BP77" s="227"/>
      <c r="BQ77" s="211"/>
      <c r="BR77" s="227"/>
      <c r="BS77" s="227"/>
      <c r="BT77" s="227"/>
      <c r="BU77" s="227"/>
      <c r="BV77" s="227"/>
      <c r="BW77" s="227"/>
    </row>
    <row r="78" spans="1:75" x14ac:dyDescent="0.25">
      <c r="A78" s="213"/>
      <c r="B78" s="213"/>
      <c r="C78" s="210" t="s">
        <v>15</v>
      </c>
      <c r="D78" s="227">
        <v>12</v>
      </c>
      <c r="E78" s="227">
        <v>1</v>
      </c>
      <c r="F78" s="227">
        <v>49</v>
      </c>
      <c r="G78" s="227">
        <v>0</v>
      </c>
      <c r="H78" s="227">
        <v>9</v>
      </c>
      <c r="I78" s="227">
        <v>34</v>
      </c>
      <c r="J78" s="227">
        <v>3</v>
      </c>
      <c r="K78" s="227">
        <v>15</v>
      </c>
      <c r="L78" s="227">
        <v>17</v>
      </c>
      <c r="M78" s="227">
        <v>2</v>
      </c>
      <c r="N78" s="227">
        <v>30</v>
      </c>
      <c r="O78" s="227">
        <v>0</v>
      </c>
      <c r="P78" s="227">
        <v>25</v>
      </c>
      <c r="Q78" s="227">
        <v>2</v>
      </c>
      <c r="R78" s="227">
        <v>46</v>
      </c>
      <c r="S78" s="227">
        <v>1</v>
      </c>
      <c r="T78" s="227">
        <v>1</v>
      </c>
      <c r="U78" s="227">
        <v>2</v>
      </c>
      <c r="V78" s="227">
        <v>13</v>
      </c>
      <c r="W78" s="227">
        <v>32</v>
      </c>
      <c r="X78" s="227">
        <v>50</v>
      </c>
      <c r="Y78" s="227">
        <v>0</v>
      </c>
      <c r="Z78" s="227">
        <v>25</v>
      </c>
      <c r="AA78" s="227">
        <v>16</v>
      </c>
      <c r="AB78" s="227">
        <v>7</v>
      </c>
      <c r="AC78" s="227">
        <v>39</v>
      </c>
      <c r="AD78" s="227">
        <v>0</v>
      </c>
      <c r="AE78" s="227">
        <v>1</v>
      </c>
      <c r="AF78" s="227">
        <v>60</v>
      </c>
      <c r="AG78" s="227">
        <v>8</v>
      </c>
      <c r="AH78" s="227">
        <v>2</v>
      </c>
      <c r="AI78" s="227">
        <v>0</v>
      </c>
      <c r="AJ78" s="227">
        <v>0</v>
      </c>
      <c r="AK78" s="227">
        <v>49</v>
      </c>
      <c r="AL78" s="227">
        <v>2</v>
      </c>
      <c r="AM78" s="227">
        <v>0</v>
      </c>
      <c r="AN78" s="227">
        <v>1</v>
      </c>
      <c r="AO78" s="227">
        <v>2</v>
      </c>
      <c r="AP78" s="227">
        <v>0</v>
      </c>
      <c r="AQ78" s="227">
        <v>0</v>
      </c>
      <c r="AR78" s="227">
        <v>2</v>
      </c>
      <c r="AS78" s="227">
        <v>0</v>
      </c>
      <c r="AT78" s="227">
        <v>6</v>
      </c>
      <c r="AU78" s="227">
        <v>3</v>
      </c>
      <c r="AV78" s="227">
        <v>3</v>
      </c>
      <c r="AW78" s="227">
        <v>0</v>
      </c>
      <c r="AX78" s="227">
        <v>0</v>
      </c>
      <c r="AY78" s="227">
        <v>0</v>
      </c>
      <c r="AZ78" s="227">
        <v>0</v>
      </c>
      <c r="BA78" s="227">
        <v>7</v>
      </c>
      <c r="BB78" s="227">
        <v>0</v>
      </c>
      <c r="BC78" s="227">
        <v>0</v>
      </c>
      <c r="BD78" s="227">
        <v>0</v>
      </c>
      <c r="BE78" s="211">
        <v>1</v>
      </c>
      <c r="BF78" s="227">
        <v>5</v>
      </c>
      <c r="BG78" s="227">
        <v>0</v>
      </c>
      <c r="BH78" s="227">
        <v>3</v>
      </c>
      <c r="BI78" s="227">
        <v>0</v>
      </c>
      <c r="BJ78" s="227">
        <v>0</v>
      </c>
      <c r="BK78" s="227">
        <v>1</v>
      </c>
      <c r="BL78" s="227">
        <v>0</v>
      </c>
      <c r="BM78" s="227">
        <v>0</v>
      </c>
      <c r="BN78" s="227">
        <v>1</v>
      </c>
      <c r="BO78" s="227"/>
      <c r="BP78" s="227"/>
      <c r="BQ78" s="211"/>
      <c r="BR78" s="227"/>
      <c r="BS78" s="227"/>
      <c r="BT78" s="227"/>
      <c r="BU78" s="227"/>
      <c r="BV78" s="227"/>
      <c r="BW78" s="227"/>
    </row>
    <row r="79" spans="1:75" x14ac:dyDescent="0.25">
      <c r="A79" s="213"/>
      <c r="B79" s="213"/>
      <c r="C79" s="210" t="s">
        <v>16</v>
      </c>
      <c r="D79" s="227">
        <v>0</v>
      </c>
      <c r="E79" s="227">
        <v>2</v>
      </c>
      <c r="F79" s="227">
        <v>0</v>
      </c>
      <c r="G79" s="227">
        <v>0</v>
      </c>
      <c r="H79" s="227">
        <v>0</v>
      </c>
      <c r="I79" s="227">
        <v>0</v>
      </c>
      <c r="J79" s="227">
        <v>0</v>
      </c>
      <c r="K79" s="227">
        <v>20</v>
      </c>
      <c r="L79" s="227">
        <v>0</v>
      </c>
      <c r="M79" s="227">
        <v>28</v>
      </c>
      <c r="N79" s="227">
        <v>0</v>
      </c>
      <c r="O79" s="227">
        <v>0</v>
      </c>
      <c r="P79" s="227">
        <v>6</v>
      </c>
      <c r="Q79" s="227">
        <v>4</v>
      </c>
      <c r="R79" s="227">
        <v>0</v>
      </c>
      <c r="S79" s="227">
        <v>0</v>
      </c>
      <c r="T79" s="227">
        <v>0</v>
      </c>
      <c r="U79" s="227">
        <v>0</v>
      </c>
      <c r="V79" s="227">
        <v>0</v>
      </c>
      <c r="W79" s="227">
        <v>0</v>
      </c>
      <c r="X79" s="227">
        <v>0</v>
      </c>
      <c r="Y79" s="227">
        <v>0</v>
      </c>
      <c r="Z79" s="227">
        <v>0</v>
      </c>
      <c r="AA79" s="227">
        <v>21</v>
      </c>
      <c r="AB79" s="227">
        <v>2</v>
      </c>
      <c r="AC79" s="227">
        <v>15</v>
      </c>
      <c r="AD79" s="227">
        <v>0</v>
      </c>
      <c r="AE79" s="227">
        <v>2</v>
      </c>
      <c r="AF79" s="227">
        <v>0</v>
      </c>
      <c r="AG79" s="227">
        <v>46</v>
      </c>
      <c r="AH79" s="227">
        <v>48</v>
      </c>
      <c r="AI79" s="227">
        <v>64</v>
      </c>
      <c r="AJ79" s="227">
        <v>48</v>
      </c>
      <c r="AK79" s="227">
        <v>0</v>
      </c>
      <c r="AL79" s="227">
        <v>0</v>
      </c>
      <c r="AM79" s="227">
        <v>4</v>
      </c>
      <c r="AN79" s="227">
        <v>3</v>
      </c>
      <c r="AO79" s="227">
        <v>0</v>
      </c>
      <c r="AP79" s="227">
        <v>0</v>
      </c>
      <c r="AQ79" s="227">
        <v>0</v>
      </c>
      <c r="AR79" s="227">
        <v>0</v>
      </c>
      <c r="AS79" s="227">
        <v>0</v>
      </c>
      <c r="AT79" s="227">
        <v>0</v>
      </c>
      <c r="AU79" s="227">
        <v>2</v>
      </c>
      <c r="AV79" s="227">
        <v>2</v>
      </c>
      <c r="AW79" s="227">
        <v>3</v>
      </c>
      <c r="AX79" s="227">
        <v>0</v>
      </c>
      <c r="AY79" s="227">
        <v>0</v>
      </c>
      <c r="AZ79" s="227">
        <v>0</v>
      </c>
      <c r="BA79" s="227">
        <v>0</v>
      </c>
      <c r="BB79" s="227">
        <v>0</v>
      </c>
      <c r="BC79" s="227">
        <v>0</v>
      </c>
      <c r="BD79" s="227">
        <v>0</v>
      </c>
      <c r="BE79" s="211">
        <v>2</v>
      </c>
      <c r="BF79" s="227">
        <v>0</v>
      </c>
      <c r="BG79" s="227">
        <v>0</v>
      </c>
      <c r="BH79" s="227">
        <v>0</v>
      </c>
      <c r="BI79" s="227">
        <v>0</v>
      </c>
      <c r="BJ79" s="227">
        <v>0</v>
      </c>
      <c r="BK79" s="227">
        <v>2</v>
      </c>
      <c r="BL79" s="227">
        <v>0</v>
      </c>
      <c r="BM79" s="227">
        <v>2</v>
      </c>
      <c r="BN79" s="227">
        <v>1</v>
      </c>
      <c r="BO79" s="227"/>
      <c r="BP79" s="227"/>
      <c r="BQ79" s="211"/>
      <c r="BR79" s="227"/>
      <c r="BS79" s="227"/>
      <c r="BT79" s="227"/>
      <c r="BU79" s="227"/>
      <c r="BV79" s="227"/>
      <c r="BW79" s="227"/>
    </row>
    <row r="80" spans="1:75" x14ac:dyDescent="0.25">
      <c r="A80" s="213"/>
      <c r="B80" s="213"/>
      <c r="C80" s="210" t="s">
        <v>17</v>
      </c>
      <c r="D80" s="227">
        <v>0</v>
      </c>
      <c r="E80" s="227">
        <v>0</v>
      </c>
      <c r="F80" s="227">
        <v>0</v>
      </c>
      <c r="G80" s="227">
        <v>0</v>
      </c>
      <c r="H80" s="227">
        <v>0</v>
      </c>
      <c r="I80" s="227">
        <v>0</v>
      </c>
      <c r="J80" s="227">
        <v>0</v>
      </c>
      <c r="K80" s="227">
        <v>0</v>
      </c>
      <c r="L80" s="227">
        <v>0</v>
      </c>
      <c r="M80" s="227">
        <v>0</v>
      </c>
      <c r="N80" s="227">
        <v>3</v>
      </c>
      <c r="O80" s="227">
        <v>0</v>
      </c>
      <c r="P80" s="227">
        <v>0</v>
      </c>
      <c r="Q80" s="227">
        <v>0</v>
      </c>
      <c r="R80" s="227">
        <v>0</v>
      </c>
      <c r="S80" s="227">
        <v>0</v>
      </c>
      <c r="T80" s="227">
        <v>0</v>
      </c>
      <c r="U80" s="227">
        <v>0</v>
      </c>
      <c r="V80" s="227">
        <v>0</v>
      </c>
      <c r="W80" s="227">
        <v>0</v>
      </c>
      <c r="X80" s="227">
        <v>0</v>
      </c>
      <c r="Y80" s="227">
        <v>0</v>
      </c>
      <c r="Z80" s="227">
        <v>0</v>
      </c>
      <c r="AA80" s="227">
        <v>0</v>
      </c>
      <c r="AB80" s="227">
        <v>0</v>
      </c>
      <c r="AC80" s="227">
        <v>0</v>
      </c>
      <c r="AD80" s="227">
        <v>0</v>
      </c>
      <c r="AE80" s="227">
        <v>0</v>
      </c>
      <c r="AF80" s="227">
        <v>0</v>
      </c>
      <c r="AG80" s="227">
        <v>0</v>
      </c>
      <c r="AH80" s="227">
        <v>0</v>
      </c>
      <c r="AI80" s="227">
        <v>0</v>
      </c>
      <c r="AJ80" s="227">
        <v>0</v>
      </c>
      <c r="AK80" s="227">
        <v>0</v>
      </c>
      <c r="AL80" s="227">
        <v>0</v>
      </c>
      <c r="AM80" s="227">
        <v>33</v>
      </c>
      <c r="AN80" s="227">
        <v>0</v>
      </c>
      <c r="AO80" s="227">
        <v>0</v>
      </c>
      <c r="AP80" s="227">
        <v>0</v>
      </c>
      <c r="AQ80" s="227">
        <v>0</v>
      </c>
      <c r="AR80" s="227">
        <v>0</v>
      </c>
      <c r="AS80" s="227">
        <v>0</v>
      </c>
      <c r="AT80" s="227">
        <v>0</v>
      </c>
      <c r="AU80" s="227">
        <v>1</v>
      </c>
      <c r="AV80" s="227">
        <v>2</v>
      </c>
      <c r="AW80" s="227">
        <v>0</v>
      </c>
      <c r="AX80" s="227">
        <v>0</v>
      </c>
      <c r="AY80" s="227">
        <v>0</v>
      </c>
      <c r="AZ80" s="227">
        <v>0</v>
      </c>
      <c r="BA80" s="227">
        <v>0</v>
      </c>
      <c r="BB80" s="227">
        <v>0</v>
      </c>
      <c r="BC80" s="227">
        <v>0</v>
      </c>
      <c r="BD80" s="227">
        <v>0</v>
      </c>
      <c r="BE80" s="211">
        <v>1</v>
      </c>
      <c r="BF80" s="227">
        <v>0</v>
      </c>
      <c r="BG80" s="227">
        <v>0</v>
      </c>
      <c r="BH80" s="227">
        <v>0</v>
      </c>
      <c r="BI80" s="227">
        <v>0</v>
      </c>
      <c r="BJ80" s="227">
        <v>0</v>
      </c>
      <c r="BK80" s="227">
        <v>0</v>
      </c>
      <c r="BL80" s="227">
        <v>0</v>
      </c>
      <c r="BM80" s="227">
        <v>0</v>
      </c>
      <c r="BN80" s="227">
        <v>1</v>
      </c>
      <c r="BO80" s="227"/>
      <c r="BP80" s="227"/>
      <c r="BQ80" s="211"/>
      <c r="BR80" s="227"/>
      <c r="BS80" s="227"/>
      <c r="BT80" s="227"/>
      <c r="BU80" s="227"/>
      <c r="BV80" s="227"/>
      <c r="BW80" s="227"/>
    </row>
    <row r="81" spans="1:75" ht="24" x14ac:dyDescent="0.25">
      <c r="A81" s="213"/>
      <c r="B81" s="213"/>
      <c r="C81" s="214" t="s">
        <v>158</v>
      </c>
      <c r="D81" s="227">
        <v>0</v>
      </c>
      <c r="E81" s="227">
        <v>0</v>
      </c>
      <c r="F81" s="227">
        <v>0</v>
      </c>
      <c r="G81" s="227">
        <v>0</v>
      </c>
      <c r="H81" s="227">
        <v>0</v>
      </c>
      <c r="I81" s="227">
        <v>0</v>
      </c>
      <c r="J81" s="227">
        <v>0</v>
      </c>
      <c r="K81" s="227">
        <v>0</v>
      </c>
      <c r="L81" s="227">
        <v>0</v>
      </c>
      <c r="M81" s="227">
        <v>0</v>
      </c>
      <c r="N81" s="227">
        <v>3</v>
      </c>
      <c r="O81" s="227">
        <v>0</v>
      </c>
      <c r="P81" s="227">
        <v>0</v>
      </c>
      <c r="Q81" s="227">
        <v>0</v>
      </c>
      <c r="R81" s="227">
        <v>0</v>
      </c>
      <c r="S81" s="227">
        <v>0</v>
      </c>
      <c r="T81" s="227">
        <v>0</v>
      </c>
      <c r="U81" s="227">
        <v>0</v>
      </c>
      <c r="V81" s="227">
        <v>0</v>
      </c>
      <c r="W81" s="227">
        <v>0</v>
      </c>
      <c r="X81" s="227">
        <v>0</v>
      </c>
      <c r="Y81" s="227">
        <v>0</v>
      </c>
      <c r="Z81" s="227">
        <v>0</v>
      </c>
      <c r="AA81" s="227">
        <v>0</v>
      </c>
      <c r="AB81" s="227">
        <v>0</v>
      </c>
      <c r="AC81" s="227">
        <v>0</v>
      </c>
      <c r="AD81" s="227">
        <v>0</v>
      </c>
      <c r="AE81" s="227">
        <v>0</v>
      </c>
      <c r="AF81" s="227">
        <v>0</v>
      </c>
      <c r="AG81" s="227">
        <v>0</v>
      </c>
      <c r="AH81" s="227">
        <v>0</v>
      </c>
      <c r="AI81" s="227">
        <v>0</v>
      </c>
      <c r="AJ81" s="227">
        <v>0</v>
      </c>
      <c r="AK81" s="227">
        <v>0</v>
      </c>
      <c r="AL81" s="227">
        <v>0</v>
      </c>
      <c r="AM81" s="227">
        <v>16</v>
      </c>
      <c r="AN81" s="227">
        <v>0</v>
      </c>
      <c r="AO81" s="227">
        <v>0</v>
      </c>
      <c r="AP81" s="227">
        <v>0</v>
      </c>
      <c r="AQ81" s="227">
        <v>0</v>
      </c>
      <c r="AR81" s="227">
        <v>0</v>
      </c>
      <c r="AS81" s="227">
        <v>0</v>
      </c>
      <c r="AT81" s="227">
        <v>0</v>
      </c>
      <c r="AU81" s="227">
        <v>0</v>
      </c>
      <c r="AV81" s="227">
        <v>0</v>
      </c>
      <c r="AW81" s="227">
        <v>0</v>
      </c>
      <c r="AX81" s="227">
        <v>0</v>
      </c>
      <c r="AY81" s="227">
        <v>0</v>
      </c>
      <c r="AZ81" s="227">
        <v>0</v>
      </c>
      <c r="BA81" s="227">
        <v>0</v>
      </c>
      <c r="BB81" s="227">
        <v>0</v>
      </c>
      <c r="BC81" s="227">
        <v>0</v>
      </c>
      <c r="BD81" s="227">
        <v>0</v>
      </c>
      <c r="BE81" s="211">
        <v>0</v>
      </c>
      <c r="BF81" s="227">
        <v>18</v>
      </c>
      <c r="BG81" s="227">
        <v>0</v>
      </c>
      <c r="BH81" s="227">
        <v>0</v>
      </c>
      <c r="BI81" s="227">
        <v>0</v>
      </c>
      <c r="BJ81" s="227">
        <v>0</v>
      </c>
      <c r="BK81" s="227">
        <v>0</v>
      </c>
      <c r="BL81" s="227">
        <v>0</v>
      </c>
      <c r="BM81" s="227">
        <v>18</v>
      </c>
      <c r="BN81" s="227">
        <v>42</v>
      </c>
      <c r="BO81" s="227"/>
      <c r="BP81" s="227"/>
      <c r="BQ81" s="211"/>
      <c r="BR81" s="227"/>
      <c r="BS81" s="227"/>
      <c r="BT81" s="227"/>
      <c r="BU81" s="227"/>
      <c r="BV81" s="227"/>
      <c r="BW81" s="227"/>
    </row>
    <row r="82" spans="1:75" ht="20.25" customHeight="1" x14ac:dyDescent="0.25">
      <c r="A82" s="215"/>
      <c r="B82" s="215"/>
      <c r="C82" s="224" t="s">
        <v>159</v>
      </c>
      <c r="D82" s="217">
        <f t="shared" ref="D82:BO82" si="21">SUM(D76:D81)</f>
        <v>41</v>
      </c>
      <c r="E82" s="217">
        <f t="shared" si="21"/>
        <v>6</v>
      </c>
      <c r="F82" s="217">
        <f t="shared" si="21"/>
        <v>56</v>
      </c>
      <c r="G82" s="217">
        <f t="shared" si="21"/>
        <v>20</v>
      </c>
      <c r="H82" s="217">
        <f t="shared" si="21"/>
        <v>61</v>
      </c>
      <c r="I82" s="217">
        <f t="shared" si="21"/>
        <v>60</v>
      </c>
      <c r="J82" s="217">
        <f t="shared" si="21"/>
        <v>70</v>
      </c>
      <c r="K82" s="217">
        <f t="shared" si="21"/>
        <v>60</v>
      </c>
      <c r="L82" s="217">
        <f t="shared" si="21"/>
        <v>54</v>
      </c>
      <c r="M82" s="217">
        <f t="shared" si="21"/>
        <v>59</v>
      </c>
      <c r="N82" s="217">
        <f t="shared" si="21"/>
        <v>65</v>
      </c>
      <c r="O82" s="217">
        <f t="shared" si="21"/>
        <v>40</v>
      </c>
      <c r="P82" s="217">
        <f t="shared" si="21"/>
        <v>58</v>
      </c>
      <c r="Q82" s="217">
        <f t="shared" si="21"/>
        <v>53</v>
      </c>
      <c r="R82" s="217">
        <f t="shared" si="21"/>
        <v>60</v>
      </c>
      <c r="S82" s="217">
        <f t="shared" si="21"/>
        <v>66</v>
      </c>
      <c r="T82" s="217">
        <f t="shared" si="21"/>
        <v>61</v>
      </c>
      <c r="U82" s="217">
        <f t="shared" si="21"/>
        <v>57</v>
      </c>
      <c r="V82" s="217">
        <f t="shared" si="21"/>
        <v>57</v>
      </c>
      <c r="W82" s="217">
        <f t="shared" si="21"/>
        <v>76</v>
      </c>
      <c r="X82" s="217">
        <f t="shared" si="21"/>
        <v>63</v>
      </c>
      <c r="Y82" s="217">
        <f t="shared" si="21"/>
        <v>85</v>
      </c>
      <c r="Z82" s="217">
        <f t="shared" si="21"/>
        <v>77</v>
      </c>
      <c r="AA82" s="217">
        <f t="shared" si="21"/>
        <v>80</v>
      </c>
      <c r="AB82" s="217">
        <f t="shared" si="21"/>
        <v>42</v>
      </c>
      <c r="AC82" s="217">
        <f t="shared" si="21"/>
        <v>91</v>
      </c>
      <c r="AD82" s="217">
        <f t="shared" si="21"/>
        <v>81</v>
      </c>
      <c r="AE82" s="217">
        <f t="shared" si="21"/>
        <v>33</v>
      </c>
      <c r="AF82" s="217">
        <f t="shared" si="21"/>
        <v>77</v>
      </c>
      <c r="AG82" s="217">
        <f t="shared" si="21"/>
        <v>94</v>
      </c>
      <c r="AH82" s="217">
        <f t="shared" si="21"/>
        <v>69</v>
      </c>
      <c r="AI82" s="217">
        <f t="shared" si="21"/>
        <v>93</v>
      </c>
      <c r="AJ82" s="217">
        <f t="shared" si="21"/>
        <v>77</v>
      </c>
      <c r="AK82" s="217">
        <f t="shared" si="21"/>
        <v>76</v>
      </c>
      <c r="AL82" s="217">
        <f t="shared" si="21"/>
        <v>29</v>
      </c>
      <c r="AM82" s="217">
        <f t="shared" si="21"/>
        <v>55</v>
      </c>
      <c r="AN82" s="217">
        <v>20</v>
      </c>
      <c r="AO82" s="217">
        <v>21</v>
      </c>
      <c r="AP82" s="217">
        <v>36</v>
      </c>
      <c r="AQ82" s="217">
        <v>48</v>
      </c>
      <c r="AR82" s="217">
        <v>50</v>
      </c>
      <c r="AS82" s="217">
        <v>52</v>
      </c>
      <c r="AT82" s="217">
        <v>21</v>
      </c>
      <c r="AU82" s="217">
        <v>50</v>
      </c>
      <c r="AV82" s="217">
        <v>43</v>
      </c>
      <c r="AW82" s="217">
        <v>52</v>
      </c>
      <c r="AX82" s="217">
        <v>23</v>
      </c>
      <c r="AY82" s="217">
        <v>15</v>
      </c>
      <c r="AZ82" s="217">
        <f t="shared" si="21"/>
        <v>43</v>
      </c>
      <c r="BA82" s="217">
        <f t="shared" si="21"/>
        <v>34</v>
      </c>
      <c r="BB82" s="217">
        <f t="shared" si="21"/>
        <v>13</v>
      </c>
      <c r="BC82" s="217">
        <f t="shared" si="21"/>
        <v>31</v>
      </c>
      <c r="BD82" s="217">
        <f t="shared" si="21"/>
        <v>19</v>
      </c>
      <c r="BE82" s="217">
        <f t="shared" si="21"/>
        <v>19</v>
      </c>
      <c r="BF82" s="217">
        <f t="shared" si="21"/>
        <v>42</v>
      </c>
      <c r="BG82" s="217">
        <f t="shared" si="21"/>
        <v>17</v>
      </c>
      <c r="BH82" s="217">
        <f t="shared" si="21"/>
        <v>18</v>
      </c>
      <c r="BI82" s="217">
        <f t="shared" si="21"/>
        <v>10</v>
      </c>
      <c r="BJ82" s="217">
        <f t="shared" si="21"/>
        <v>25</v>
      </c>
      <c r="BK82" s="217">
        <f t="shared" si="21"/>
        <v>52</v>
      </c>
      <c r="BL82" s="217">
        <f t="shared" si="21"/>
        <v>16</v>
      </c>
      <c r="BM82" s="217">
        <f t="shared" si="21"/>
        <v>45</v>
      </c>
      <c r="BN82" s="217">
        <f t="shared" si="21"/>
        <v>88</v>
      </c>
      <c r="BO82" s="217">
        <f t="shared" si="21"/>
        <v>0</v>
      </c>
      <c r="BP82" s="217">
        <f t="shared" ref="BP82:CA82" si="22">SUM(BP76:BP81)</f>
        <v>0</v>
      </c>
      <c r="BQ82" s="217">
        <f t="shared" si="22"/>
        <v>0</v>
      </c>
      <c r="BR82" s="217">
        <f t="shared" si="22"/>
        <v>0</v>
      </c>
      <c r="BS82" s="217">
        <f t="shared" si="22"/>
        <v>0</v>
      </c>
      <c r="BT82" s="217">
        <f t="shared" si="22"/>
        <v>0</v>
      </c>
      <c r="BU82" s="217">
        <f t="shared" si="22"/>
        <v>0</v>
      </c>
      <c r="BV82" s="217">
        <f t="shared" si="22"/>
        <v>0</v>
      </c>
      <c r="BW82" s="217">
        <f t="shared" si="22"/>
        <v>0</v>
      </c>
    </row>
    <row r="83" spans="1:75" x14ac:dyDescent="0.25">
      <c r="A83" s="209">
        <v>12</v>
      </c>
      <c r="B83" s="209" t="s">
        <v>171</v>
      </c>
      <c r="C83" s="210" t="s">
        <v>157</v>
      </c>
      <c r="D83" s="227">
        <v>9</v>
      </c>
      <c r="E83" s="227">
        <v>3</v>
      </c>
      <c r="F83" s="227">
        <v>29</v>
      </c>
      <c r="G83" s="227">
        <v>53</v>
      </c>
      <c r="H83" s="227">
        <v>35</v>
      </c>
      <c r="I83" s="227">
        <v>21</v>
      </c>
      <c r="J83" s="227">
        <v>39</v>
      </c>
      <c r="K83" s="227">
        <v>28</v>
      </c>
      <c r="L83" s="227">
        <v>33</v>
      </c>
      <c r="M83" s="227">
        <v>22</v>
      </c>
      <c r="N83" s="227">
        <v>37</v>
      </c>
      <c r="O83" s="227">
        <v>17</v>
      </c>
      <c r="P83" s="227">
        <v>28</v>
      </c>
      <c r="Q83" s="227">
        <v>34</v>
      </c>
      <c r="R83" s="227">
        <v>41</v>
      </c>
      <c r="S83" s="227">
        <v>28</v>
      </c>
      <c r="T83" s="227">
        <v>20</v>
      </c>
      <c r="U83" s="227">
        <v>30</v>
      </c>
      <c r="V83" s="227">
        <v>12</v>
      </c>
      <c r="W83" s="227">
        <v>25</v>
      </c>
      <c r="X83" s="227">
        <v>18</v>
      </c>
      <c r="Y83" s="227">
        <v>30</v>
      </c>
      <c r="Z83" s="227">
        <v>17</v>
      </c>
      <c r="AA83" s="227">
        <v>27</v>
      </c>
      <c r="AB83" s="227">
        <v>28</v>
      </c>
      <c r="AC83" s="227">
        <v>16</v>
      </c>
      <c r="AD83" s="227">
        <v>27</v>
      </c>
      <c r="AE83" s="227">
        <v>27</v>
      </c>
      <c r="AF83" s="227">
        <v>14</v>
      </c>
      <c r="AG83" s="227">
        <v>21</v>
      </c>
      <c r="AH83" s="227">
        <v>9</v>
      </c>
      <c r="AI83" s="227">
        <v>19</v>
      </c>
      <c r="AJ83" s="227">
        <v>26</v>
      </c>
      <c r="AK83" s="227">
        <v>15</v>
      </c>
      <c r="AL83" s="227">
        <v>19</v>
      </c>
      <c r="AM83" s="227">
        <v>11</v>
      </c>
      <c r="AN83" s="227">
        <v>13</v>
      </c>
      <c r="AO83" s="227">
        <v>14</v>
      </c>
      <c r="AP83" s="227">
        <v>11</v>
      </c>
      <c r="AQ83" s="227">
        <v>11</v>
      </c>
      <c r="AR83" s="227">
        <v>8</v>
      </c>
      <c r="AS83" s="227">
        <v>10</v>
      </c>
      <c r="AT83" s="227">
        <v>1</v>
      </c>
      <c r="AU83" s="227">
        <v>2</v>
      </c>
      <c r="AV83" s="227">
        <v>5</v>
      </c>
      <c r="AW83" s="227">
        <v>36</v>
      </c>
      <c r="AX83" s="227">
        <v>13</v>
      </c>
      <c r="AY83" s="227">
        <v>6</v>
      </c>
      <c r="AZ83" s="227">
        <v>26</v>
      </c>
      <c r="BA83" s="227">
        <v>68</v>
      </c>
      <c r="BB83" s="227">
        <v>38</v>
      </c>
      <c r="BC83" s="227">
        <v>5</v>
      </c>
      <c r="BD83" s="227">
        <v>34</v>
      </c>
      <c r="BE83" s="211">
        <v>15</v>
      </c>
      <c r="BF83" s="227">
        <v>6</v>
      </c>
      <c r="BG83" s="227">
        <v>6</v>
      </c>
      <c r="BH83" s="227">
        <v>2</v>
      </c>
      <c r="BI83" s="227">
        <v>8</v>
      </c>
      <c r="BJ83" s="227">
        <v>20</v>
      </c>
      <c r="BK83" s="227">
        <v>11</v>
      </c>
      <c r="BL83" s="227">
        <v>18</v>
      </c>
      <c r="BM83" s="227">
        <v>28</v>
      </c>
      <c r="BN83" s="227">
        <v>16</v>
      </c>
      <c r="BO83" s="227"/>
      <c r="BP83" s="227"/>
      <c r="BQ83" s="211"/>
      <c r="BR83" s="227"/>
      <c r="BS83" s="227"/>
      <c r="BT83" s="227"/>
      <c r="BU83" s="227"/>
      <c r="BV83" s="227"/>
      <c r="BW83" s="227"/>
    </row>
    <row r="84" spans="1:75" x14ac:dyDescent="0.25">
      <c r="A84" s="213"/>
      <c r="B84" s="213"/>
      <c r="C84" s="210" t="s">
        <v>14</v>
      </c>
      <c r="D84" s="227">
        <v>0</v>
      </c>
      <c r="E84" s="227">
        <v>2</v>
      </c>
      <c r="F84" s="227">
        <v>4</v>
      </c>
      <c r="G84" s="227">
        <v>5</v>
      </c>
      <c r="H84" s="227">
        <v>6</v>
      </c>
      <c r="I84" s="227">
        <v>6</v>
      </c>
      <c r="J84" s="227">
        <v>22</v>
      </c>
      <c r="K84" s="227">
        <v>17</v>
      </c>
      <c r="L84" s="227">
        <v>3</v>
      </c>
      <c r="M84" s="227">
        <v>7</v>
      </c>
      <c r="N84" s="227">
        <v>6</v>
      </c>
      <c r="O84" s="227">
        <v>8</v>
      </c>
      <c r="P84" s="227">
        <v>9</v>
      </c>
      <c r="Q84" s="227">
        <v>3</v>
      </c>
      <c r="R84" s="227">
        <v>14</v>
      </c>
      <c r="S84" s="227">
        <v>7</v>
      </c>
      <c r="T84" s="227">
        <v>8</v>
      </c>
      <c r="U84" s="227">
        <v>8</v>
      </c>
      <c r="V84" s="227">
        <v>15</v>
      </c>
      <c r="W84" s="227">
        <v>14</v>
      </c>
      <c r="X84" s="227">
        <v>10</v>
      </c>
      <c r="Y84" s="227">
        <v>8</v>
      </c>
      <c r="Z84" s="227">
        <v>13</v>
      </c>
      <c r="AA84" s="227">
        <v>6</v>
      </c>
      <c r="AB84" s="227">
        <v>20</v>
      </c>
      <c r="AC84" s="227">
        <v>13</v>
      </c>
      <c r="AD84" s="227">
        <v>11</v>
      </c>
      <c r="AE84" s="227">
        <v>5</v>
      </c>
      <c r="AF84" s="227">
        <v>4</v>
      </c>
      <c r="AG84" s="227">
        <v>22</v>
      </c>
      <c r="AH84" s="227">
        <v>10</v>
      </c>
      <c r="AI84" s="227">
        <v>4</v>
      </c>
      <c r="AJ84" s="227">
        <v>4</v>
      </c>
      <c r="AK84" s="227">
        <v>3</v>
      </c>
      <c r="AL84" s="227">
        <v>1</v>
      </c>
      <c r="AM84" s="227">
        <v>1</v>
      </c>
      <c r="AN84" s="227">
        <v>3</v>
      </c>
      <c r="AO84" s="227">
        <v>1</v>
      </c>
      <c r="AP84" s="227">
        <v>0</v>
      </c>
      <c r="AQ84" s="227">
        <v>0</v>
      </c>
      <c r="AR84" s="227">
        <v>0</v>
      </c>
      <c r="AS84" s="227">
        <v>0</v>
      </c>
      <c r="AT84" s="227">
        <v>0</v>
      </c>
      <c r="AU84" s="227">
        <v>0</v>
      </c>
      <c r="AV84" s="227">
        <v>0</v>
      </c>
      <c r="AW84" s="227">
        <v>6</v>
      </c>
      <c r="AX84" s="227">
        <v>0</v>
      </c>
      <c r="AY84" s="227">
        <v>0</v>
      </c>
      <c r="AZ84" s="227">
        <v>0</v>
      </c>
      <c r="BA84" s="227">
        <v>0</v>
      </c>
      <c r="BB84" s="227">
        <v>1</v>
      </c>
      <c r="BC84" s="227">
        <v>0</v>
      </c>
      <c r="BD84" s="227">
        <v>0</v>
      </c>
      <c r="BE84" s="211">
        <v>0</v>
      </c>
      <c r="BF84" s="227">
        <v>0</v>
      </c>
      <c r="BG84" s="227">
        <v>0</v>
      </c>
      <c r="BH84" s="227">
        <v>0</v>
      </c>
      <c r="BI84" s="227">
        <v>1</v>
      </c>
      <c r="BJ84" s="227">
        <v>1</v>
      </c>
      <c r="BK84" s="227">
        <v>2</v>
      </c>
      <c r="BL84" s="227">
        <v>1</v>
      </c>
      <c r="BM84" s="227">
        <v>3</v>
      </c>
      <c r="BN84" s="227">
        <v>12</v>
      </c>
      <c r="BO84" s="227"/>
      <c r="BP84" s="227"/>
      <c r="BQ84" s="211"/>
      <c r="BR84" s="227"/>
      <c r="BS84" s="227"/>
      <c r="BT84" s="227"/>
      <c r="BU84" s="227"/>
      <c r="BV84" s="227"/>
      <c r="BW84" s="227"/>
    </row>
    <row r="85" spans="1:75" x14ac:dyDescent="0.25">
      <c r="A85" s="213"/>
      <c r="B85" s="213"/>
      <c r="C85" s="210" t="s">
        <v>15</v>
      </c>
      <c r="D85" s="227">
        <v>0</v>
      </c>
      <c r="E85" s="227">
        <v>1</v>
      </c>
      <c r="F85" s="227">
        <v>1</v>
      </c>
      <c r="G85" s="227">
        <v>0</v>
      </c>
      <c r="H85" s="227">
        <v>3</v>
      </c>
      <c r="I85" s="227">
        <v>1</v>
      </c>
      <c r="J85" s="227">
        <v>3</v>
      </c>
      <c r="K85" s="227">
        <v>3</v>
      </c>
      <c r="L85" s="227">
        <v>4</v>
      </c>
      <c r="M85" s="227">
        <v>1</v>
      </c>
      <c r="N85" s="227">
        <v>5</v>
      </c>
      <c r="O85" s="227">
        <v>1</v>
      </c>
      <c r="P85" s="227">
        <v>1</v>
      </c>
      <c r="Q85" s="227">
        <v>0</v>
      </c>
      <c r="R85" s="227">
        <v>7</v>
      </c>
      <c r="S85" s="227">
        <v>1</v>
      </c>
      <c r="T85" s="227">
        <v>5</v>
      </c>
      <c r="U85" s="227">
        <v>2</v>
      </c>
      <c r="V85" s="227">
        <v>0</v>
      </c>
      <c r="W85" s="227">
        <v>3</v>
      </c>
      <c r="X85" s="227">
        <v>4</v>
      </c>
      <c r="Y85" s="227">
        <v>2</v>
      </c>
      <c r="Z85" s="227">
        <v>24</v>
      </c>
      <c r="AA85" s="227">
        <v>11</v>
      </c>
      <c r="AB85" s="227">
        <v>5</v>
      </c>
      <c r="AC85" s="227">
        <v>4</v>
      </c>
      <c r="AD85" s="227">
        <v>4</v>
      </c>
      <c r="AE85" s="227">
        <v>1</v>
      </c>
      <c r="AF85" s="227">
        <v>26</v>
      </c>
      <c r="AG85" s="227">
        <v>3</v>
      </c>
      <c r="AH85" s="227">
        <v>1</v>
      </c>
      <c r="AI85" s="227">
        <v>4</v>
      </c>
      <c r="AJ85" s="227">
        <v>1</v>
      </c>
      <c r="AK85" s="227">
        <v>33</v>
      </c>
      <c r="AL85" s="227">
        <v>0</v>
      </c>
      <c r="AM85" s="227">
        <v>1</v>
      </c>
      <c r="AN85" s="227">
        <v>1</v>
      </c>
      <c r="AO85" s="227">
        <v>1</v>
      </c>
      <c r="AP85" s="227">
        <v>0</v>
      </c>
      <c r="AQ85" s="227">
        <v>0</v>
      </c>
      <c r="AR85" s="227">
        <v>0</v>
      </c>
      <c r="AS85" s="227">
        <v>0</v>
      </c>
      <c r="AT85" s="227">
        <v>0</v>
      </c>
      <c r="AU85" s="227">
        <v>0</v>
      </c>
      <c r="AV85" s="227">
        <v>0</v>
      </c>
      <c r="AW85" s="227">
        <v>0</v>
      </c>
      <c r="AX85" s="227">
        <v>0</v>
      </c>
      <c r="AY85" s="227">
        <v>0</v>
      </c>
      <c r="AZ85" s="227">
        <v>0</v>
      </c>
      <c r="BA85" s="227">
        <v>0</v>
      </c>
      <c r="BB85" s="227">
        <v>0</v>
      </c>
      <c r="BC85" s="227">
        <v>0</v>
      </c>
      <c r="BD85" s="227">
        <v>0</v>
      </c>
      <c r="BE85" s="211">
        <v>0</v>
      </c>
      <c r="BF85" s="227">
        <v>0</v>
      </c>
      <c r="BG85" s="227">
        <v>0</v>
      </c>
      <c r="BH85" s="227">
        <v>0</v>
      </c>
      <c r="BI85" s="227">
        <v>0</v>
      </c>
      <c r="BJ85" s="227">
        <v>0</v>
      </c>
      <c r="BK85" s="227">
        <v>5</v>
      </c>
      <c r="BL85" s="227">
        <v>0</v>
      </c>
      <c r="BM85" s="227">
        <v>0</v>
      </c>
      <c r="BN85" s="227">
        <v>0</v>
      </c>
      <c r="BO85" s="227"/>
      <c r="BP85" s="227"/>
      <c r="BQ85" s="211"/>
      <c r="BR85" s="227"/>
      <c r="BS85" s="227"/>
      <c r="BT85" s="227"/>
      <c r="BU85" s="227"/>
      <c r="BV85" s="227"/>
      <c r="BW85" s="227"/>
    </row>
    <row r="86" spans="1:75" x14ac:dyDescent="0.25">
      <c r="A86" s="213"/>
      <c r="B86" s="213"/>
      <c r="C86" s="210" t="s">
        <v>16</v>
      </c>
      <c r="D86" s="227">
        <v>0</v>
      </c>
      <c r="E86" s="227">
        <v>2</v>
      </c>
      <c r="F86" s="227">
        <v>2</v>
      </c>
      <c r="G86" s="227">
        <v>0</v>
      </c>
      <c r="H86" s="227">
        <v>0</v>
      </c>
      <c r="I86" s="227">
        <v>0</v>
      </c>
      <c r="J86" s="227">
        <v>0</v>
      </c>
      <c r="K86" s="227">
        <v>4</v>
      </c>
      <c r="L86" s="227">
        <v>8</v>
      </c>
      <c r="M86" s="227">
        <v>2</v>
      </c>
      <c r="N86" s="227">
        <v>1</v>
      </c>
      <c r="O86" s="227">
        <v>3</v>
      </c>
      <c r="P86" s="227">
        <v>0</v>
      </c>
      <c r="Q86" s="227">
        <v>0</v>
      </c>
      <c r="R86" s="227">
        <v>0</v>
      </c>
      <c r="S86" s="227">
        <v>0</v>
      </c>
      <c r="T86" s="227">
        <v>0</v>
      </c>
      <c r="U86" s="227">
        <v>0</v>
      </c>
      <c r="V86" s="227">
        <v>0</v>
      </c>
      <c r="W86" s="227">
        <v>0</v>
      </c>
      <c r="X86" s="227">
        <v>0</v>
      </c>
      <c r="Y86" s="227">
        <v>0</v>
      </c>
      <c r="Z86" s="227">
        <v>0</v>
      </c>
      <c r="AA86" s="227">
        <v>0</v>
      </c>
      <c r="AB86" s="227">
        <v>3</v>
      </c>
      <c r="AC86" s="227">
        <v>1</v>
      </c>
      <c r="AD86" s="227">
        <v>0</v>
      </c>
      <c r="AE86" s="227">
        <v>0</v>
      </c>
      <c r="AF86" s="227">
        <v>0</v>
      </c>
      <c r="AG86" s="227">
        <v>8</v>
      </c>
      <c r="AH86" s="227">
        <v>1</v>
      </c>
      <c r="AI86" s="227">
        <v>1</v>
      </c>
      <c r="AJ86" s="227">
        <v>1</v>
      </c>
      <c r="AK86" s="227">
        <v>0</v>
      </c>
      <c r="AL86" s="227">
        <v>0</v>
      </c>
      <c r="AM86" s="227">
        <v>1</v>
      </c>
      <c r="AN86" s="227">
        <v>3</v>
      </c>
      <c r="AO86" s="227">
        <v>0</v>
      </c>
      <c r="AP86" s="227">
        <v>0</v>
      </c>
      <c r="AQ86" s="227">
        <v>0</v>
      </c>
      <c r="AR86" s="227">
        <v>0</v>
      </c>
      <c r="AS86" s="227">
        <v>0</v>
      </c>
      <c r="AT86" s="227">
        <v>0</v>
      </c>
      <c r="AU86" s="227">
        <v>0</v>
      </c>
      <c r="AV86" s="227">
        <v>0</v>
      </c>
      <c r="AW86" s="227">
        <v>0</v>
      </c>
      <c r="AX86" s="227">
        <v>0</v>
      </c>
      <c r="AY86" s="227">
        <v>0</v>
      </c>
      <c r="AZ86" s="227">
        <v>0</v>
      </c>
      <c r="BA86" s="227">
        <v>0</v>
      </c>
      <c r="BB86" s="227">
        <v>0</v>
      </c>
      <c r="BC86" s="227">
        <v>0</v>
      </c>
      <c r="BD86" s="227">
        <v>0</v>
      </c>
      <c r="BE86" s="211">
        <v>0</v>
      </c>
      <c r="BF86" s="227">
        <v>0</v>
      </c>
      <c r="BG86" s="227">
        <v>0</v>
      </c>
      <c r="BH86" s="227">
        <v>0</v>
      </c>
      <c r="BI86" s="227">
        <v>0</v>
      </c>
      <c r="BJ86" s="227">
        <v>0</v>
      </c>
      <c r="BK86" s="227">
        <v>0</v>
      </c>
      <c r="BL86" s="227">
        <v>0</v>
      </c>
      <c r="BM86" s="227">
        <v>0</v>
      </c>
      <c r="BN86" s="227">
        <v>0</v>
      </c>
      <c r="BO86" s="227"/>
      <c r="BP86" s="227"/>
      <c r="BQ86" s="211"/>
      <c r="BR86" s="227"/>
      <c r="BS86" s="227"/>
      <c r="BT86" s="227"/>
      <c r="BU86" s="227"/>
      <c r="BV86" s="227"/>
      <c r="BW86" s="227"/>
    </row>
    <row r="87" spans="1:75" x14ac:dyDescent="0.25">
      <c r="A87" s="213"/>
      <c r="B87" s="213"/>
      <c r="C87" s="210" t="s">
        <v>17</v>
      </c>
      <c r="D87" s="227">
        <v>0</v>
      </c>
      <c r="E87" s="227">
        <v>0</v>
      </c>
      <c r="F87" s="227">
        <v>2</v>
      </c>
      <c r="G87" s="227">
        <v>0</v>
      </c>
      <c r="H87" s="227">
        <v>0</v>
      </c>
      <c r="I87" s="227">
        <v>0</v>
      </c>
      <c r="J87" s="227">
        <v>0</v>
      </c>
      <c r="K87" s="227">
        <v>0</v>
      </c>
      <c r="L87" s="227">
        <v>0</v>
      </c>
      <c r="M87" s="227">
        <v>0</v>
      </c>
      <c r="N87" s="227">
        <v>0</v>
      </c>
      <c r="O87" s="227">
        <v>0</v>
      </c>
      <c r="P87" s="227">
        <v>0</v>
      </c>
      <c r="Q87" s="227">
        <v>0</v>
      </c>
      <c r="R87" s="227">
        <v>0</v>
      </c>
      <c r="S87" s="227">
        <v>0</v>
      </c>
      <c r="T87" s="227">
        <v>0</v>
      </c>
      <c r="U87" s="227">
        <v>0</v>
      </c>
      <c r="V87" s="227">
        <v>0</v>
      </c>
      <c r="W87" s="227">
        <v>0</v>
      </c>
      <c r="X87" s="227">
        <v>0</v>
      </c>
      <c r="Y87" s="227">
        <v>0</v>
      </c>
      <c r="Z87" s="227">
        <v>0</v>
      </c>
      <c r="AA87" s="227">
        <v>0</v>
      </c>
      <c r="AB87" s="227">
        <v>0</v>
      </c>
      <c r="AC87" s="227">
        <v>0</v>
      </c>
      <c r="AD87" s="227">
        <v>0</v>
      </c>
      <c r="AE87" s="227">
        <v>0</v>
      </c>
      <c r="AF87" s="227">
        <v>0</v>
      </c>
      <c r="AG87" s="227">
        <v>0</v>
      </c>
      <c r="AH87" s="227">
        <v>0</v>
      </c>
      <c r="AI87" s="227">
        <v>0</v>
      </c>
      <c r="AJ87" s="227">
        <v>0</v>
      </c>
      <c r="AK87" s="227">
        <v>0</v>
      </c>
      <c r="AL87" s="227">
        <v>0</v>
      </c>
      <c r="AM87" s="227">
        <v>0</v>
      </c>
      <c r="AN87" s="227">
        <v>0</v>
      </c>
      <c r="AO87" s="227">
        <v>0</v>
      </c>
      <c r="AP87" s="227">
        <v>0</v>
      </c>
      <c r="AQ87" s="227">
        <v>0</v>
      </c>
      <c r="AR87" s="227">
        <v>0</v>
      </c>
      <c r="AS87" s="227">
        <v>0</v>
      </c>
      <c r="AT87" s="227">
        <v>0</v>
      </c>
      <c r="AU87" s="227">
        <v>0</v>
      </c>
      <c r="AV87" s="227">
        <v>0</v>
      </c>
      <c r="AW87" s="227">
        <v>0</v>
      </c>
      <c r="AX87" s="227">
        <v>0</v>
      </c>
      <c r="AY87" s="227">
        <v>0</v>
      </c>
      <c r="AZ87" s="227">
        <v>0</v>
      </c>
      <c r="BA87" s="227">
        <v>0</v>
      </c>
      <c r="BB87" s="227">
        <v>0</v>
      </c>
      <c r="BC87" s="227">
        <v>0</v>
      </c>
      <c r="BD87" s="227">
        <v>0</v>
      </c>
      <c r="BE87" s="211">
        <v>0</v>
      </c>
      <c r="BF87" s="227">
        <v>0</v>
      </c>
      <c r="BG87" s="227">
        <v>0</v>
      </c>
      <c r="BH87" s="227">
        <v>0</v>
      </c>
      <c r="BI87" s="227">
        <v>0</v>
      </c>
      <c r="BJ87" s="227">
        <v>0</v>
      </c>
      <c r="BK87" s="227">
        <v>0</v>
      </c>
      <c r="BL87" s="227">
        <v>0</v>
      </c>
      <c r="BM87" s="227">
        <v>0</v>
      </c>
      <c r="BN87" s="227">
        <v>0</v>
      </c>
      <c r="BO87" s="227"/>
      <c r="BP87" s="227"/>
      <c r="BQ87" s="211"/>
      <c r="BR87" s="227"/>
      <c r="BS87" s="227"/>
      <c r="BT87" s="227"/>
      <c r="BU87" s="227"/>
      <c r="BV87" s="227"/>
      <c r="BW87" s="227"/>
    </row>
    <row r="88" spans="1:75" ht="24" x14ac:dyDescent="0.25">
      <c r="A88" s="213"/>
      <c r="B88" s="213"/>
      <c r="C88" s="214" t="s">
        <v>158</v>
      </c>
      <c r="D88" s="227">
        <v>0</v>
      </c>
      <c r="E88" s="227">
        <v>0</v>
      </c>
      <c r="F88" s="227">
        <v>0</v>
      </c>
      <c r="G88" s="227">
        <v>0</v>
      </c>
      <c r="H88" s="227">
        <v>0</v>
      </c>
      <c r="I88" s="227">
        <v>0</v>
      </c>
      <c r="J88" s="227">
        <v>0</v>
      </c>
      <c r="K88" s="227">
        <v>0</v>
      </c>
      <c r="L88" s="227">
        <v>0</v>
      </c>
      <c r="M88" s="227">
        <v>0</v>
      </c>
      <c r="N88" s="227">
        <v>0</v>
      </c>
      <c r="O88" s="227">
        <v>0</v>
      </c>
      <c r="P88" s="227">
        <v>0</v>
      </c>
      <c r="Q88" s="227">
        <v>0</v>
      </c>
      <c r="R88" s="227">
        <v>0</v>
      </c>
      <c r="S88" s="227">
        <v>0</v>
      </c>
      <c r="T88" s="227">
        <v>0</v>
      </c>
      <c r="U88" s="227">
        <v>0</v>
      </c>
      <c r="V88" s="227">
        <v>0</v>
      </c>
      <c r="W88" s="227">
        <v>0</v>
      </c>
      <c r="X88" s="227">
        <v>0</v>
      </c>
      <c r="Y88" s="227">
        <v>0</v>
      </c>
      <c r="Z88" s="227">
        <v>0</v>
      </c>
      <c r="AA88" s="227">
        <v>0</v>
      </c>
      <c r="AB88" s="227">
        <v>0</v>
      </c>
      <c r="AC88" s="227">
        <v>0</v>
      </c>
      <c r="AD88" s="227">
        <v>0</v>
      </c>
      <c r="AE88" s="227">
        <v>0</v>
      </c>
      <c r="AF88" s="227">
        <v>0</v>
      </c>
      <c r="AG88" s="227">
        <v>0</v>
      </c>
      <c r="AH88" s="227">
        <v>0</v>
      </c>
      <c r="AI88" s="227">
        <v>0</v>
      </c>
      <c r="AJ88" s="227">
        <v>0</v>
      </c>
      <c r="AK88" s="227">
        <v>0</v>
      </c>
      <c r="AL88" s="227">
        <v>0</v>
      </c>
      <c r="AM88" s="227">
        <v>0</v>
      </c>
      <c r="AN88" s="227">
        <v>0</v>
      </c>
      <c r="AO88" s="227">
        <v>0</v>
      </c>
      <c r="AP88" s="227">
        <v>0</v>
      </c>
      <c r="AQ88" s="227">
        <v>0</v>
      </c>
      <c r="AR88" s="227">
        <v>0</v>
      </c>
      <c r="AS88" s="227">
        <v>0</v>
      </c>
      <c r="AT88" s="227">
        <v>0</v>
      </c>
      <c r="AU88" s="227">
        <v>0</v>
      </c>
      <c r="AV88" s="227">
        <v>0</v>
      </c>
      <c r="AW88" s="227">
        <v>0</v>
      </c>
      <c r="AX88" s="227">
        <v>0</v>
      </c>
      <c r="AY88" s="227">
        <v>0</v>
      </c>
      <c r="AZ88" s="227">
        <v>0</v>
      </c>
      <c r="BA88" s="227">
        <v>0</v>
      </c>
      <c r="BB88" s="227">
        <v>0</v>
      </c>
      <c r="BC88" s="227">
        <v>0</v>
      </c>
      <c r="BD88" s="227">
        <v>0</v>
      </c>
      <c r="BE88" s="211">
        <v>0</v>
      </c>
      <c r="BF88" s="227">
        <v>0</v>
      </c>
      <c r="BG88" s="227">
        <v>0</v>
      </c>
      <c r="BH88" s="227">
        <v>0</v>
      </c>
      <c r="BI88" s="227">
        <v>0</v>
      </c>
      <c r="BJ88" s="227">
        <v>0</v>
      </c>
      <c r="BK88" s="227">
        <v>0</v>
      </c>
      <c r="BL88" s="227">
        <v>0</v>
      </c>
      <c r="BM88" s="227">
        <v>2</v>
      </c>
      <c r="BN88" s="227">
        <v>1</v>
      </c>
      <c r="BO88" s="227"/>
      <c r="BP88" s="227"/>
      <c r="BQ88" s="211"/>
      <c r="BR88" s="227"/>
      <c r="BS88" s="227"/>
      <c r="BT88" s="227"/>
      <c r="BU88" s="227"/>
      <c r="BV88" s="227"/>
      <c r="BW88" s="227"/>
    </row>
    <row r="89" spans="1:75" ht="19.5" customHeight="1" x14ac:dyDescent="0.25">
      <c r="A89" s="215"/>
      <c r="B89" s="215"/>
      <c r="C89" s="224" t="s">
        <v>159</v>
      </c>
      <c r="D89" s="217">
        <f t="shared" ref="D89:BO89" si="23">SUM(D83:D88)</f>
        <v>9</v>
      </c>
      <c r="E89" s="217">
        <f t="shared" si="23"/>
        <v>8</v>
      </c>
      <c r="F89" s="217">
        <f t="shared" si="23"/>
        <v>38</v>
      </c>
      <c r="G89" s="217">
        <f t="shared" si="23"/>
        <v>58</v>
      </c>
      <c r="H89" s="217">
        <f t="shared" si="23"/>
        <v>44</v>
      </c>
      <c r="I89" s="217">
        <f t="shared" si="23"/>
        <v>28</v>
      </c>
      <c r="J89" s="217">
        <f t="shared" si="23"/>
        <v>64</v>
      </c>
      <c r="K89" s="217">
        <f t="shared" si="23"/>
        <v>52</v>
      </c>
      <c r="L89" s="217">
        <f t="shared" si="23"/>
        <v>48</v>
      </c>
      <c r="M89" s="217">
        <f t="shared" si="23"/>
        <v>32</v>
      </c>
      <c r="N89" s="217">
        <f t="shared" si="23"/>
        <v>49</v>
      </c>
      <c r="O89" s="217">
        <f t="shared" si="23"/>
        <v>29</v>
      </c>
      <c r="P89" s="217">
        <f t="shared" si="23"/>
        <v>38</v>
      </c>
      <c r="Q89" s="217">
        <f t="shared" si="23"/>
        <v>37</v>
      </c>
      <c r="R89" s="217">
        <f t="shared" si="23"/>
        <v>62</v>
      </c>
      <c r="S89" s="217">
        <f t="shared" si="23"/>
        <v>36</v>
      </c>
      <c r="T89" s="217">
        <f t="shared" si="23"/>
        <v>33</v>
      </c>
      <c r="U89" s="217">
        <f t="shared" si="23"/>
        <v>40</v>
      </c>
      <c r="V89" s="217">
        <f t="shared" si="23"/>
        <v>27</v>
      </c>
      <c r="W89" s="217">
        <f t="shared" si="23"/>
        <v>42</v>
      </c>
      <c r="X89" s="217">
        <f t="shared" si="23"/>
        <v>32</v>
      </c>
      <c r="Y89" s="217">
        <f t="shared" si="23"/>
        <v>40</v>
      </c>
      <c r="Z89" s="217">
        <f t="shared" si="23"/>
        <v>54</v>
      </c>
      <c r="AA89" s="217">
        <f t="shared" si="23"/>
        <v>44</v>
      </c>
      <c r="AB89" s="217">
        <f t="shared" si="23"/>
        <v>56</v>
      </c>
      <c r="AC89" s="217">
        <f t="shared" si="23"/>
        <v>34</v>
      </c>
      <c r="AD89" s="217">
        <f t="shared" si="23"/>
        <v>42</v>
      </c>
      <c r="AE89" s="217">
        <f t="shared" si="23"/>
        <v>33</v>
      </c>
      <c r="AF89" s="217">
        <f t="shared" si="23"/>
        <v>44</v>
      </c>
      <c r="AG89" s="217">
        <f t="shared" si="23"/>
        <v>54</v>
      </c>
      <c r="AH89" s="217">
        <f t="shared" si="23"/>
        <v>21</v>
      </c>
      <c r="AI89" s="217">
        <f t="shared" si="23"/>
        <v>28</v>
      </c>
      <c r="AJ89" s="217">
        <f t="shared" si="23"/>
        <v>32</v>
      </c>
      <c r="AK89" s="217">
        <f t="shared" si="23"/>
        <v>51</v>
      </c>
      <c r="AL89" s="217">
        <f t="shared" si="23"/>
        <v>20</v>
      </c>
      <c r="AM89" s="217">
        <f t="shared" si="23"/>
        <v>14</v>
      </c>
      <c r="AN89" s="217">
        <v>20</v>
      </c>
      <c r="AO89" s="217">
        <v>16</v>
      </c>
      <c r="AP89" s="217">
        <v>11</v>
      </c>
      <c r="AQ89" s="217">
        <v>11</v>
      </c>
      <c r="AR89" s="217">
        <v>8</v>
      </c>
      <c r="AS89" s="217">
        <v>10</v>
      </c>
      <c r="AT89" s="217">
        <v>1</v>
      </c>
      <c r="AU89" s="217">
        <v>2</v>
      </c>
      <c r="AV89" s="217">
        <v>5</v>
      </c>
      <c r="AW89" s="217">
        <v>42</v>
      </c>
      <c r="AX89" s="217">
        <v>13</v>
      </c>
      <c r="AY89" s="217">
        <v>6</v>
      </c>
      <c r="AZ89" s="217">
        <f t="shared" si="23"/>
        <v>26</v>
      </c>
      <c r="BA89" s="217">
        <f t="shared" si="23"/>
        <v>68</v>
      </c>
      <c r="BB89" s="217">
        <f t="shared" si="23"/>
        <v>39</v>
      </c>
      <c r="BC89" s="217">
        <f t="shared" si="23"/>
        <v>5</v>
      </c>
      <c r="BD89" s="217">
        <f t="shared" si="23"/>
        <v>34</v>
      </c>
      <c r="BE89" s="217">
        <f t="shared" si="23"/>
        <v>15</v>
      </c>
      <c r="BF89" s="217">
        <f t="shared" si="23"/>
        <v>6</v>
      </c>
      <c r="BG89" s="217">
        <f t="shared" si="23"/>
        <v>6</v>
      </c>
      <c r="BH89" s="217">
        <f t="shared" si="23"/>
        <v>2</v>
      </c>
      <c r="BI89" s="217">
        <f t="shared" si="23"/>
        <v>9</v>
      </c>
      <c r="BJ89" s="217">
        <f t="shared" si="23"/>
        <v>21</v>
      </c>
      <c r="BK89" s="217">
        <f t="shared" si="23"/>
        <v>18</v>
      </c>
      <c r="BL89" s="217">
        <f t="shared" si="23"/>
        <v>19</v>
      </c>
      <c r="BM89" s="217">
        <f t="shared" si="23"/>
        <v>33</v>
      </c>
      <c r="BN89" s="217">
        <f t="shared" si="23"/>
        <v>29</v>
      </c>
      <c r="BO89" s="217">
        <f t="shared" si="23"/>
        <v>0</v>
      </c>
      <c r="BP89" s="217">
        <f t="shared" ref="BP89:CA89" si="24">SUM(BP83:BP88)</f>
        <v>0</v>
      </c>
      <c r="BQ89" s="217">
        <f t="shared" si="24"/>
        <v>0</v>
      </c>
      <c r="BR89" s="217">
        <f t="shared" si="24"/>
        <v>0</v>
      </c>
      <c r="BS89" s="217">
        <f t="shared" si="24"/>
        <v>0</v>
      </c>
      <c r="BT89" s="217">
        <f t="shared" si="24"/>
        <v>0</v>
      </c>
      <c r="BU89" s="217">
        <f t="shared" si="24"/>
        <v>0</v>
      </c>
      <c r="BV89" s="217">
        <f t="shared" si="24"/>
        <v>0</v>
      </c>
      <c r="BW89" s="217">
        <f t="shared" si="24"/>
        <v>0</v>
      </c>
    </row>
    <row r="90" spans="1:75" ht="21" customHeight="1" x14ac:dyDescent="0.25">
      <c r="A90" s="201" t="s">
        <v>0</v>
      </c>
      <c r="B90" s="202" t="s">
        <v>142</v>
      </c>
      <c r="C90" s="202" t="s">
        <v>143</v>
      </c>
      <c r="D90" s="228" t="s">
        <v>165</v>
      </c>
      <c r="E90" s="229"/>
      <c r="F90" s="229"/>
      <c r="G90" s="229"/>
      <c r="H90" s="229"/>
      <c r="I90" s="229"/>
      <c r="J90" s="229"/>
      <c r="K90" s="229"/>
      <c r="L90" s="229"/>
      <c r="M90" s="229"/>
      <c r="N90" s="229"/>
      <c r="O90" s="230"/>
      <c r="P90" s="228" t="s">
        <v>165</v>
      </c>
      <c r="Q90" s="229"/>
      <c r="R90" s="229"/>
      <c r="S90" s="229"/>
      <c r="T90" s="229"/>
      <c r="U90" s="229"/>
      <c r="V90" s="229"/>
      <c r="W90" s="229"/>
      <c r="X90" s="229"/>
      <c r="Y90" s="229"/>
      <c r="Z90" s="229"/>
      <c r="AA90" s="230"/>
      <c r="AB90" s="228" t="s">
        <v>165</v>
      </c>
      <c r="AC90" s="229"/>
      <c r="AD90" s="229"/>
      <c r="AE90" s="229"/>
      <c r="AF90" s="229"/>
      <c r="AG90" s="229"/>
      <c r="AH90" s="229"/>
      <c r="AI90" s="229"/>
      <c r="AJ90" s="229"/>
      <c r="AK90" s="229"/>
      <c r="AL90" s="229"/>
      <c r="AM90" s="230"/>
      <c r="AN90" s="231" t="s">
        <v>165</v>
      </c>
      <c r="AO90" s="232"/>
      <c r="AP90" s="232"/>
      <c r="AQ90" s="232"/>
      <c r="AR90" s="232"/>
      <c r="AS90" s="232"/>
      <c r="AT90" s="232"/>
      <c r="AU90" s="232"/>
      <c r="AV90" s="232"/>
      <c r="AW90" s="232"/>
      <c r="AX90" s="232"/>
      <c r="AY90" s="233"/>
      <c r="AZ90" s="228" t="s">
        <v>165</v>
      </c>
      <c r="BA90" s="229"/>
      <c r="BB90" s="229"/>
      <c r="BC90" s="229"/>
      <c r="BD90" s="229"/>
      <c r="BE90" s="229"/>
      <c r="BF90" s="229"/>
      <c r="BG90" s="229"/>
      <c r="BH90" s="229"/>
      <c r="BI90" s="229"/>
      <c r="BJ90" s="229"/>
      <c r="BK90" s="230"/>
      <c r="BL90" s="228" t="s">
        <v>165</v>
      </c>
      <c r="BM90" s="229"/>
      <c r="BN90" s="229"/>
      <c r="BO90" s="229"/>
      <c r="BP90" s="229"/>
      <c r="BQ90" s="229"/>
      <c r="BR90" s="229"/>
      <c r="BS90" s="229"/>
      <c r="BT90" s="229"/>
      <c r="BU90" s="229"/>
      <c r="BV90" s="229"/>
      <c r="BW90" s="230"/>
    </row>
    <row r="91" spans="1:75" ht="37.5" customHeight="1" x14ac:dyDescent="0.25">
      <c r="A91" s="206"/>
      <c r="B91" s="202"/>
      <c r="C91" s="202"/>
      <c r="D91" s="207" t="s">
        <v>144</v>
      </c>
      <c r="E91" s="208" t="s">
        <v>145</v>
      </c>
      <c r="F91" s="208" t="s">
        <v>146</v>
      </c>
      <c r="G91" s="207" t="s">
        <v>147</v>
      </c>
      <c r="H91" s="207" t="s">
        <v>148</v>
      </c>
      <c r="I91" s="207" t="s">
        <v>149</v>
      </c>
      <c r="J91" s="207" t="s">
        <v>150</v>
      </c>
      <c r="K91" s="207" t="s">
        <v>151</v>
      </c>
      <c r="L91" s="207" t="s">
        <v>152</v>
      </c>
      <c r="M91" s="207" t="s">
        <v>153</v>
      </c>
      <c r="N91" s="208" t="s">
        <v>154</v>
      </c>
      <c r="O91" s="207" t="s">
        <v>155</v>
      </c>
      <c r="P91" s="207" t="s">
        <v>144</v>
      </c>
      <c r="Q91" s="208" t="s">
        <v>145</v>
      </c>
      <c r="R91" s="208" t="s">
        <v>146</v>
      </c>
      <c r="S91" s="207" t="s">
        <v>147</v>
      </c>
      <c r="T91" s="207" t="s">
        <v>148</v>
      </c>
      <c r="U91" s="207" t="s">
        <v>149</v>
      </c>
      <c r="V91" s="207" t="s">
        <v>150</v>
      </c>
      <c r="W91" s="207" t="s">
        <v>151</v>
      </c>
      <c r="X91" s="207" t="s">
        <v>152</v>
      </c>
      <c r="Y91" s="207" t="s">
        <v>153</v>
      </c>
      <c r="Z91" s="208" t="s">
        <v>154</v>
      </c>
      <c r="AA91" s="207" t="s">
        <v>155</v>
      </c>
      <c r="AB91" s="207" t="s">
        <v>144</v>
      </c>
      <c r="AC91" s="208" t="s">
        <v>145</v>
      </c>
      <c r="AD91" s="208" t="s">
        <v>146</v>
      </c>
      <c r="AE91" s="207" t="s">
        <v>147</v>
      </c>
      <c r="AF91" s="207" t="s">
        <v>148</v>
      </c>
      <c r="AG91" s="207" t="s">
        <v>149</v>
      </c>
      <c r="AH91" s="207" t="s">
        <v>150</v>
      </c>
      <c r="AI91" s="207" t="s">
        <v>151</v>
      </c>
      <c r="AJ91" s="207" t="s">
        <v>152</v>
      </c>
      <c r="AK91" s="207" t="s">
        <v>153</v>
      </c>
      <c r="AL91" s="208" t="s">
        <v>154</v>
      </c>
      <c r="AM91" s="207" t="s">
        <v>155</v>
      </c>
      <c r="AN91" s="207" t="s">
        <v>144</v>
      </c>
      <c r="AO91" s="208" t="s">
        <v>145</v>
      </c>
      <c r="AP91" s="208" t="s">
        <v>146</v>
      </c>
      <c r="AQ91" s="207" t="s">
        <v>147</v>
      </c>
      <c r="AR91" s="207" t="s">
        <v>148</v>
      </c>
      <c r="AS91" s="207" t="s">
        <v>149</v>
      </c>
      <c r="AT91" s="207" t="s">
        <v>150</v>
      </c>
      <c r="AU91" s="207" t="s">
        <v>151</v>
      </c>
      <c r="AV91" s="207" t="s">
        <v>152</v>
      </c>
      <c r="AW91" s="207" t="s">
        <v>153</v>
      </c>
      <c r="AX91" s="208" t="s">
        <v>154</v>
      </c>
      <c r="AY91" s="207" t="s">
        <v>155</v>
      </c>
      <c r="AZ91" s="207" t="s">
        <v>144</v>
      </c>
      <c r="BA91" s="208" t="s">
        <v>145</v>
      </c>
      <c r="BB91" s="208" t="s">
        <v>146</v>
      </c>
      <c r="BC91" s="207" t="s">
        <v>147</v>
      </c>
      <c r="BD91" s="207" t="s">
        <v>148</v>
      </c>
      <c r="BE91" s="207" t="s">
        <v>149</v>
      </c>
      <c r="BF91" s="207" t="s">
        <v>150</v>
      </c>
      <c r="BG91" s="207" t="s">
        <v>151</v>
      </c>
      <c r="BH91" s="207" t="s">
        <v>152</v>
      </c>
      <c r="BI91" s="207" t="s">
        <v>153</v>
      </c>
      <c r="BJ91" s="208" t="s">
        <v>154</v>
      </c>
      <c r="BK91" s="207" t="s">
        <v>155</v>
      </c>
      <c r="BL91" s="207" t="s">
        <v>144</v>
      </c>
      <c r="BM91" s="208" t="s">
        <v>145</v>
      </c>
      <c r="BN91" s="208" t="s">
        <v>146</v>
      </c>
      <c r="BO91" s="207" t="s">
        <v>147</v>
      </c>
      <c r="BP91" s="207" t="s">
        <v>148</v>
      </c>
      <c r="BQ91" s="207" t="s">
        <v>149</v>
      </c>
      <c r="BR91" s="207" t="s">
        <v>150</v>
      </c>
      <c r="BS91" s="207" t="s">
        <v>151</v>
      </c>
      <c r="BT91" s="207" t="s">
        <v>152</v>
      </c>
      <c r="BU91" s="207" t="s">
        <v>153</v>
      </c>
      <c r="BV91" s="208" t="s">
        <v>154</v>
      </c>
      <c r="BW91" s="207" t="s">
        <v>155</v>
      </c>
    </row>
    <row r="92" spans="1:75" x14ac:dyDescent="0.25">
      <c r="A92" s="209">
        <v>13</v>
      </c>
      <c r="B92" s="209" t="s">
        <v>172</v>
      </c>
      <c r="C92" s="210" t="s">
        <v>157</v>
      </c>
      <c r="D92" s="227">
        <v>0</v>
      </c>
      <c r="E92" s="227">
        <v>0</v>
      </c>
      <c r="F92" s="227">
        <v>0</v>
      </c>
      <c r="G92" s="227">
        <v>0</v>
      </c>
      <c r="H92" s="227">
        <v>0</v>
      </c>
      <c r="I92" s="227">
        <v>0</v>
      </c>
      <c r="J92" s="227">
        <v>0</v>
      </c>
      <c r="K92" s="227">
        <v>0</v>
      </c>
      <c r="L92" s="227">
        <v>0</v>
      </c>
      <c r="M92" s="227">
        <v>0</v>
      </c>
      <c r="N92" s="227">
        <v>0</v>
      </c>
      <c r="O92" s="227">
        <v>0</v>
      </c>
      <c r="P92" s="227">
        <v>0</v>
      </c>
      <c r="Q92" s="227">
        <v>0</v>
      </c>
      <c r="R92" s="227">
        <v>0</v>
      </c>
      <c r="S92" s="227">
        <v>0</v>
      </c>
      <c r="T92" s="227">
        <v>0</v>
      </c>
      <c r="U92" s="227">
        <v>0</v>
      </c>
      <c r="V92" s="227">
        <v>0</v>
      </c>
      <c r="W92" s="227">
        <v>0</v>
      </c>
      <c r="X92" s="227">
        <v>0</v>
      </c>
      <c r="Y92" s="227">
        <v>0</v>
      </c>
      <c r="Z92" s="227">
        <v>0</v>
      </c>
      <c r="AA92" s="227">
        <v>0</v>
      </c>
      <c r="AB92" s="227">
        <v>0</v>
      </c>
      <c r="AC92" s="227">
        <v>0</v>
      </c>
      <c r="AD92" s="227">
        <v>0</v>
      </c>
      <c r="AE92" s="227">
        <v>0</v>
      </c>
      <c r="AF92" s="227">
        <v>0</v>
      </c>
      <c r="AG92" s="227">
        <v>0</v>
      </c>
      <c r="AH92" s="227">
        <v>0</v>
      </c>
      <c r="AI92" s="227">
        <v>0</v>
      </c>
      <c r="AJ92" s="227">
        <v>0</v>
      </c>
      <c r="AK92" s="227">
        <v>0</v>
      </c>
      <c r="AL92" s="227">
        <v>0</v>
      </c>
      <c r="AM92" s="227">
        <v>0</v>
      </c>
      <c r="AN92" s="227">
        <v>0</v>
      </c>
      <c r="AO92" s="227">
        <v>0</v>
      </c>
      <c r="AP92" s="227">
        <v>0</v>
      </c>
      <c r="AQ92" s="227">
        <v>0</v>
      </c>
      <c r="AR92" s="227">
        <v>0</v>
      </c>
      <c r="AS92" s="227">
        <v>0</v>
      </c>
      <c r="AT92" s="227">
        <v>0</v>
      </c>
      <c r="AU92" s="227">
        <v>0</v>
      </c>
      <c r="AV92" s="227">
        <v>0</v>
      </c>
      <c r="AW92" s="227">
        <v>0</v>
      </c>
      <c r="AX92" s="227">
        <v>0</v>
      </c>
      <c r="AY92" s="227">
        <v>0</v>
      </c>
      <c r="AZ92" s="227">
        <v>0</v>
      </c>
      <c r="BA92" s="227">
        <v>0</v>
      </c>
      <c r="BB92" s="227">
        <v>0</v>
      </c>
      <c r="BC92" s="227">
        <v>0</v>
      </c>
      <c r="BD92" s="227">
        <v>0</v>
      </c>
      <c r="BE92" s="227">
        <v>0</v>
      </c>
      <c r="BF92" s="227">
        <v>0</v>
      </c>
      <c r="BG92" s="227">
        <v>0</v>
      </c>
      <c r="BH92" s="227">
        <v>0</v>
      </c>
      <c r="BI92" s="227">
        <v>0</v>
      </c>
      <c r="BJ92" s="227">
        <v>0</v>
      </c>
      <c r="BK92" s="227">
        <v>0</v>
      </c>
      <c r="BL92" s="227">
        <v>0</v>
      </c>
      <c r="BM92" s="227">
        <v>0</v>
      </c>
      <c r="BN92" s="227">
        <v>0</v>
      </c>
      <c r="BO92" s="227">
        <v>0</v>
      </c>
      <c r="BP92" s="227">
        <v>0</v>
      </c>
      <c r="BQ92" s="227">
        <v>0</v>
      </c>
      <c r="BR92" s="227">
        <v>0</v>
      </c>
      <c r="BS92" s="227">
        <v>0</v>
      </c>
      <c r="BT92" s="227">
        <v>0</v>
      </c>
      <c r="BU92" s="227">
        <v>0</v>
      </c>
      <c r="BV92" s="227">
        <v>0</v>
      </c>
      <c r="BW92" s="227">
        <v>0</v>
      </c>
    </row>
    <row r="93" spans="1:75" x14ac:dyDescent="0.25">
      <c r="A93" s="213"/>
      <c r="B93" s="213"/>
      <c r="C93" s="210" t="s">
        <v>14</v>
      </c>
      <c r="D93" s="227">
        <v>0</v>
      </c>
      <c r="E93" s="227">
        <v>0</v>
      </c>
      <c r="F93" s="227">
        <v>0</v>
      </c>
      <c r="G93" s="227">
        <v>0</v>
      </c>
      <c r="H93" s="227">
        <v>0</v>
      </c>
      <c r="I93" s="227">
        <v>0</v>
      </c>
      <c r="J93" s="227">
        <v>0</v>
      </c>
      <c r="K93" s="227">
        <v>0</v>
      </c>
      <c r="L93" s="227">
        <v>0</v>
      </c>
      <c r="M93" s="227">
        <v>0</v>
      </c>
      <c r="N93" s="227">
        <v>0</v>
      </c>
      <c r="O93" s="227">
        <v>0</v>
      </c>
      <c r="P93" s="227">
        <v>0</v>
      </c>
      <c r="Q93" s="227">
        <v>0</v>
      </c>
      <c r="R93" s="227">
        <v>0</v>
      </c>
      <c r="S93" s="227">
        <v>0</v>
      </c>
      <c r="T93" s="227">
        <v>0</v>
      </c>
      <c r="U93" s="227">
        <v>0</v>
      </c>
      <c r="V93" s="227">
        <v>0</v>
      </c>
      <c r="W93" s="227">
        <v>0</v>
      </c>
      <c r="X93" s="227">
        <v>0</v>
      </c>
      <c r="Y93" s="227">
        <v>0</v>
      </c>
      <c r="Z93" s="227">
        <v>0</v>
      </c>
      <c r="AA93" s="227">
        <v>0</v>
      </c>
      <c r="AB93" s="227">
        <v>0</v>
      </c>
      <c r="AC93" s="227">
        <v>0</v>
      </c>
      <c r="AD93" s="227">
        <v>0</v>
      </c>
      <c r="AE93" s="227">
        <v>0</v>
      </c>
      <c r="AF93" s="227">
        <v>0</v>
      </c>
      <c r="AG93" s="227">
        <v>0</v>
      </c>
      <c r="AH93" s="227">
        <v>0</v>
      </c>
      <c r="AI93" s="227">
        <v>0</v>
      </c>
      <c r="AJ93" s="227">
        <v>0</v>
      </c>
      <c r="AK93" s="227">
        <v>0</v>
      </c>
      <c r="AL93" s="227">
        <v>0</v>
      </c>
      <c r="AM93" s="227">
        <v>0</v>
      </c>
      <c r="AN93" s="227">
        <v>0</v>
      </c>
      <c r="AO93" s="227">
        <v>0</v>
      </c>
      <c r="AP93" s="227">
        <v>0</v>
      </c>
      <c r="AQ93" s="227">
        <v>0</v>
      </c>
      <c r="AR93" s="227">
        <v>0</v>
      </c>
      <c r="AS93" s="227">
        <v>0</v>
      </c>
      <c r="AT93" s="227">
        <v>0</v>
      </c>
      <c r="AU93" s="227">
        <v>0</v>
      </c>
      <c r="AV93" s="227">
        <v>0</v>
      </c>
      <c r="AW93" s="227">
        <v>0</v>
      </c>
      <c r="AX93" s="227">
        <v>0</v>
      </c>
      <c r="AY93" s="227">
        <v>0</v>
      </c>
      <c r="AZ93" s="227">
        <v>0</v>
      </c>
      <c r="BA93" s="227">
        <v>0</v>
      </c>
      <c r="BB93" s="227">
        <v>0</v>
      </c>
      <c r="BC93" s="227">
        <v>0</v>
      </c>
      <c r="BD93" s="227">
        <v>0</v>
      </c>
      <c r="BE93" s="227">
        <v>0</v>
      </c>
      <c r="BF93" s="227">
        <v>0</v>
      </c>
      <c r="BG93" s="227">
        <v>0</v>
      </c>
      <c r="BH93" s="227">
        <v>0</v>
      </c>
      <c r="BI93" s="227">
        <v>0</v>
      </c>
      <c r="BJ93" s="227">
        <v>0</v>
      </c>
      <c r="BK93" s="227">
        <v>0</v>
      </c>
      <c r="BL93" s="227">
        <v>0</v>
      </c>
      <c r="BM93" s="227">
        <v>0</v>
      </c>
      <c r="BN93" s="227">
        <v>0</v>
      </c>
      <c r="BO93" s="227">
        <v>0</v>
      </c>
      <c r="BP93" s="227">
        <v>0</v>
      </c>
      <c r="BQ93" s="227">
        <v>0</v>
      </c>
      <c r="BR93" s="227">
        <v>0</v>
      </c>
      <c r="BS93" s="227">
        <v>0</v>
      </c>
      <c r="BT93" s="227">
        <v>0</v>
      </c>
      <c r="BU93" s="227">
        <v>0</v>
      </c>
      <c r="BV93" s="227">
        <v>0</v>
      </c>
      <c r="BW93" s="227">
        <v>0</v>
      </c>
    </row>
    <row r="94" spans="1:75" x14ac:dyDescent="0.25">
      <c r="A94" s="213"/>
      <c r="B94" s="213"/>
      <c r="C94" s="210" t="s">
        <v>15</v>
      </c>
      <c r="D94" s="227">
        <v>0</v>
      </c>
      <c r="E94" s="227">
        <v>0</v>
      </c>
      <c r="F94" s="227">
        <v>0</v>
      </c>
      <c r="G94" s="227">
        <v>0</v>
      </c>
      <c r="H94" s="227">
        <v>0</v>
      </c>
      <c r="I94" s="227">
        <v>0</v>
      </c>
      <c r="J94" s="227">
        <v>0</v>
      </c>
      <c r="K94" s="227">
        <v>0</v>
      </c>
      <c r="L94" s="227">
        <v>0</v>
      </c>
      <c r="M94" s="227">
        <v>0</v>
      </c>
      <c r="N94" s="227">
        <v>0</v>
      </c>
      <c r="O94" s="227">
        <v>0</v>
      </c>
      <c r="P94" s="227">
        <v>0</v>
      </c>
      <c r="Q94" s="227">
        <v>0</v>
      </c>
      <c r="R94" s="227">
        <v>0</v>
      </c>
      <c r="S94" s="227">
        <v>0</v>
      </c>
      <c r="T94" s="227">
        <v>0</v>
      </c>
      <c r="U94" s="227">
        <v>0</v>
      </c>
      <c r="V94" s="227">
        <v>0</v>
      </c>
      <c r="W94" s="227">
        <v>0</v>
      </c>
      <c r="X94" s="227">
        <v>0</v>
      </c>
      <c r="Y94" s="227">
        <v>0</v>
      </c>
      <c r="Z94" s="227">
        <v>0</v>
      </c>
      <c r="AA94" s="227">
        <v>0</v>
      </c>
      <c r="AB94" s="227">
        <v>0</v>
      </c>
      <c r="AC94" s="227">
        <v>0</v>
      </c>
      <c r="AD94" s="227">
        <v>0</v>
      </c>
      <c r="AE94" s="227">
        <v>0</v>
      </c>
      <c r="AF94" s="227">
        <v>0</v>
      </c>
      <c r="AG94" s="227">
        <v>0</v>
      </c>
      <c r="AH94" s="227">
        <v>0</v>
      </c>
      <c r="AI94" s="227">
        <v>0</v>
      </c>
      <c r="AJ94" s="227">
        <v>0</v>
      </c>
      <c r="AK94" s="227">
        <v>0</v>
      </c>
      <c r="AL94" s="227">
        <v>0</v>
      </c>
      <c r="AM94" s="227">
        <v>0</v>
      </c>
      <c r="AN94" s="227">
        <v>0</v>
      </c>
      <c r="AO94" s="227">
        <v>0</v>
      </c>
      <c r="AP94" s="227">
        <v>0</v>
      </c>
      <c r="AQ94" s="227">
        <v>0</v>
      </c>
      <c r="AR94" s="227">
        <v>0</v>
      </c>
      <c r="AS94" s="227">
        <v>0</v>
      </c>
      <c r="AT94" s="227">
        <v>0</v>
      </c>
      <c r="AU94" s="227">
        <v>0</v>
      </c>
      <c r="AV94" s="227">
        <v>0</v>
      </c>
      <c r="AW94" s="227">
        <v>0</v>
      </c>
      <c r="AX94" s="227">
        <v>0</v>
      </c>
      <c r="AY94" s="227">
        <v>0</v>
      </c>
      <c r="AZ94" s="227">
        <v>0</v>
      </c>
      <c r="BA94" s="227">
        <v>0</v>
      </c>
      <c r="BB94" s="227">
        <v>0</v>
      </c>
      <c r="BC94" s="227">
        <v>0</v>
      </c>
      <c r="BD94" s="227">
        <v>0</v>
      </c>
      <c r="BE94" s="227">
        <v>0</v>
      </c>
      <c r="BF94" s="227">
        <v>0</v>
      </c>
      <c r="BG94" s="227">
        <v>0</v>
      </c>
      <c r="BH94" s="227">
        <v>0</v>
      </c>
      <c r="BI94" s="227">
        <v>0</v>
      </c>
      <c r="BJ94" s="227">
        <v>0</v>
      </c>
      <c r="BK94" s="227">
        <v>0</v>
      </c>
      <c r="BL94" s="227">
        <v>0</v>
      </c>
      <c r="BM94" s="227">
        <v>0</v>
      </c>
      <c r="BN94" s="227">
        <v>0</v>
      </c>
      <c r="BO94" s="227">
        <v>0</v>
      </c>
      <c r="BP94" s="227">
        <v>0</v>
      </c>
      <c r="BQ94" s="227">
        <v>0</v>
      </c>
      <c r="BR94" s="227">
        <v>0</v>
      </c>
      <c r="BS94" s="227">
        <v>0</v>
      </c>
      <c r="BT94" s="227">
        <v>0</v>
      </c>
      <c r="BU94" s="227">
        <v>0</v>
      </c>
      <c r="BV94" s="227">
        <v>0</v>
      </c>
      <c r="BW94" s="227">
        <v>0</v>
      </c>
    </row>
    <row r="95" spans="1:75" x14ac:dyDescent="0.25">
      <c r="A95" s="213"/>
      <c r="B95" s="213"/>
      <c r="C95" s="210" t="s">
        <v>16</v>
      </c>
      <c r="D95" s="227">
        <v>0</v>
      </c>
      <c r="E95" s="227">
        <v>0</v>
      </c>
      <c r="F95" s="227">
        <v>0</v>
      </c>
      <c r="G95" s="227">
        <v>0</v>
      </c>
      <c r="H95" s="227">
        <v>0</v>
      </c>
      <c r="I95" s="227">
        <v>0</v>
      </c>
      <c r="J95" s="227">
        <v>0</v>
      </c>
      <c r="K95" s="227">
        <v>0</v>
      </c>
      <c r="L95" s="227">
        <v>0</v>
      </c>
      <c r="M95" s="227">
        <v>0</v>
      </c>
      <c r="N95" s="227">
        <v>0</v>
      </c>
      <c r="O95" s="227">
        <v>0</v>
      </c>
      <c r="P95" s="227">
        <v>0</v>
      </c>
      <c r="Q95" s="227">
        <v>0</v>
      </c>
      <c r="R95" s="227">
        <v>0</v>
      </c>
      <c r="S95" s="227">
        <v>0</v>
      </c>
      <c r="T95" s="227">
        <v>0</v>
      </c>
      <c r="U95" s="227">
        <v>0</v>
      </c>
      <c r="V95" s="227">
        <v>0</v>
      </c>
      <c r="W95" s="227">
        <v>0</v>
      </c>
      <c r="X95" s="227">
        <v>0</v>
      </c>
      <c r="Y95" s="227">
        <v>0</v>
      </c>
      <c r="Z95" s="227">
        <v>0</v>
      </c>
      <c r="AA95" s="227">
        <v>0</v>
      </c>
      <c r="AB95" s="227">
        <v>0</v>
      </c>
      <c r="AC95" s="227">
        <v>0</v>
      </c>
      <c r="AD95" s="227">
        <v>0</v>
      </c>
      <c r="AE95" s="227">
        <v>0</v>
      </c>
      <c r="AF95" s="227">
        <v>0</v>
      </c>
      <c r="AG95" s="227">
        <v>0</v>
      </c>
      <c r="AH95" s="227">
        <v>0</v>
      </c>
      <c r="AI95" s="227">
        <v>0</v>
      </c>
      <c r="AJ95" s="227">
        <v>0</v>
      </c>
      <c r="AK95" s="227">
        <v>0</v>
      </c>
      <c r="AL95" s="227">
        <v>0</v>
      </c>
      <c r="AM95" s="227">
        <v>0</v>
      </c>
      <c r="AN95" s="227">
        <v>0</v>
      </c>
      <c r="AO95" s="227">
        <v>0</v>
      </c>
      <c r="AP95" s="227">
        <v>0</v>
      </c>
      <c r="AQ95" s="227">
        <v>0</v>
      </c>
      <c r="AR95" s="227">
        <v>0</v>
      </c>
      <c r="AS95" s="227">
        <v>0</v>
      </c>
      <c r="AT95" s="227">
        <v>0</v>
      </c>
      <c r="AU95" s="227">
        <v>0</v>
      </c>
      <c r="AV95" s="227">
        <v>0</v>
      </c>
      <c r="AW95" s="227">
        <v>0</v>
      </c>
      <c r="AX95" s="227">
        <v>0</v>
      </c>
      <c r="AY95" s="227">
        <v>0</v>
      </c>
      <c r="AZ95" s="227">
        <v>0</v>
      </c>
      <c r="BA95" s="227">
        <v>0</v>
      </c>
      <c r="BB95" s="227">
        <v>0</v>
      </c>
      <c r="BC95" s="227">
        <v>0</v>
      </c>
      <c r="BD95" s="227">
        <v>0</v>
      </c>
      <c r="BE95" s="227">
        <v>0</v>
      </c>
      <c r="BF95" s="227">
        <v>0</v>
      </c>
      <c r="BG95" s="227">
        <v>0</v>
      </c>
      <c r="BH95" s="227">
        <v>0</v>
      </c>
      <c r="BI95" s="227">
        <v>0</v>
      </c>
      <c r="BJ95" s="227">
        <v>0</v>
      </c>
      <c r="BK95" s="227">
        <v>0</v>
      </c>
      <c r="BL95" s="227">
        <v>0</v>
      </c>
      <c r="BM95" s="227">
        <v>0</v>
      </c>
      <c r="BN95" s="227">
        <v>0</v>
      </c>
      <c r="BO95" s="227">
        <v>0</v>
      </c>
      <c r="BP95" s="227">
        <v>0</v>
      </c>
      <c r="BQ95" s="227">
        <v>0</v>
      </c>
      <c r="BR95" s="227">
        <v>0</v>
      </c>
      <c r="BS95" s="227">
        <v>0</v>
      </c>
      <c r="BT95" s="227">
        <v>0</v>
      </c>
      <c r="BU95" s="227">
        <v>0</v>
      </c>
      <c r="BV95" s="227">
        <v>0</v>
      </c>
      <c r="BW95" s="227">
        <v>0</v>
      </c>
    </row>
    <row r="96" spans="1:75" x14ac:dyDescent="0.25">
      <c r="A96" s="213"/>
      <c r="B96" s="213"/>
      <c r="C96" s="210" t="s">
        <v>17</v>
      </c>
      <c r="D96" s="227">
        <v>0</v>
      </c>
      <c r="E96" s="227">
        <v>0</v>
      </c>
      <c r="F96" s="227">
        <v>0</v>
      </c>
      <c r="G96" s="227">
        <v>0</v>
      </c>
      <c r="H96" s="227">
        <v>0</v>
      </c>
      <c r="I96" s="227">
        <v>0</v>
      </c>
      <c r="J96" s="227">
        <v>0</v>
      </c>
      <c r="K96" s="227">
        <v>0</v>
      </c>
      <c r="L96" s="227">
        <v>0</v>
      </c>
      <c r="M96" s="227">
        <v>0</v>
      </c>
      <c r="N96" s="227">
        <v>0</v>
      </c>
      <c r="O96" s="227">
        <v>0</v>
      </c>
      <c r="P96" s="227">
        <v>0</v>
      </c>
      <c r="Q96" s="227">
        <v>0</v>
      </c>
      <c r="R96" s="227">
        <v>0</v>
      </c>
      <c r="S96" s="227">
        <v>0</v>
      </c>
      <c r="T96" s="227">
        <v>0</v>
      </c>
      <c r="U96" s="227">
        <v>0</v>
      </c>
      <c r="V96" s="227">
        <v>0</v>
      </c>
      <c r="W96" s="227">
        <v>0</v>
      </c>
      <c r="X96" s="227">
        <v>0</v>
      </c>
      <c r="Y96" s="227">
        <v>0</v>
      </c>
      <c r="Z96" s="227">
        <v>0</v>
      </c>
      <c r="AA96" s="227">
        <v>0</v>
      </c>
      <c r="AB96" s="227">
        <v>0</v>
      </c>
      <c r="AC96" s="227">
        <v>0</v>
      </c>
      <c r="AD96" s="227">
        <v>0</v>
      </c>
      <c r="AE96" s="227">
        <v>0</v>
      </c>
      <c r="AF96" s="227">
        <v>0</v>
      </c>
      <c r="AG96" s="227">
        <v>0</v>
      </c>
      <c r="AH96" s="227">
        <v>0</v>
      </c>
      <c r="AI96" s="227">
        <v>0</v>
      </c>
      <c r="AJ96" s="227">
        <v>0</v>
      </c>
      <c r="AK96" s="227">
        <v>0</v>
      </c>
      <c r="AL96" s="227">
        <v>0</v>
      </c>
      <c r="AM96" s="227">
        <v>0</v>
      </c>
      <c r="AN96" s="227">
        <v>0</v>
      </c>
      <c r="AO96" s="227">
        <v>0</v>
      </c>
      <c r="AP96" s="227">
        <v>0</v>
      </c>
      <c r="AQ96" s="227">
        <v>0</v>
      </c>
      <c r="AR96" s="227">
        <v>0</v>
      </c>
      <c r="AS96" s="227">
        <v>0</v>
      </c>
      <c r="AT96" s="227">
        <v>0</v>
      </c>
      <c r="AU96" s="227">
        <v>0</v>
      </c>
      <c r="AV96" s="227">
        <v>0</v>
      </c>
      <c r="AW96" s="227">
        <v>0</v>
      </c>
      <c r="AX96" s="227">
        <v>0</v>
      </c>
      <c r="AY96" s="227">
        <v>0</v>
      </c>
      <c r="AZ96" s="227">
        <v>0</v>
      </c>
      <c r="BA96" s="227">
        <v>0</v>
      </c>
      <c r="BB96" s="227">
        <v>0</v>
      </c>
      <c r="BC96" s="227">
        <v>0</v>
      </c>
      <c r="BD96" s="227">
        <v>0</v>
      </c>
      <c r="BE96" s="227">
        <v>0</v>
      </c>
      <c r="BF96" s="227">
        <v>0</v>
      </c>
      <c r="BG96" s="227">
        <v>0</v>
      </c>
      <c r="BH96" s="227">
        <v>0</v>
      </c>
      <c r="BI96" s="227">
        <v>0</v>
      </c>
      <c r="BJ96" s="227">
        <v>0</v>
      </c>
      <c r="BK96" s="227">
        <v>0</v>
      </c>
      <c r="BL96" s="227">
        <v>0</v>
      </c>
      <c r="BM96" s="227">
        <v>0</v>
      </c>
      <c r="BN96" s="227">
        <v>0</v>
      </c>
      <c r="BO96" s="227">
        <v>0</v>
      </c>
      <c r="BP96" s="227">
        <v>0</v>
      </c>
      <c r="BQ96" s="227">
        <v>0</v>
      </c>
      <c r="BR96" s="227">
        <v>0</v>
      </c>
      <c r="BS96" s="227">
        <v>0</v>
      </c>
      <c r="BT96" s="227">
        <v>0</v>
      </c>
      <c r="BU96" s="227">
        <v>0</v>
      </c>
      <c r="BV96" s="227">
        <v>0</v>
      </c>
      <c r="BW96" s="227">
        <v>0</v>
      </c>
    </row>
    <row r="97" spans="1:75" ht="24" x14ac:dyDescent="0.25">
      <c r="A97" s="213"/>
      <c r="B97" s="213"/>
      <c r="C97" s="214" t="s">
        <v>158</v>
      </c>
      <c r="D97" s="227">
        <v>0</v>
      </c>
      <c r="E97" s="227">
        <v>0</v>
      </c>
      <c r="F97" s="227">
        <v>0</v>
      </c>
      <c r="G97" s="227">
        <v>0</v>
      </c>
      <c r="H97" s="227">
        <v>0</v>
      </c>
      <c r="I97" s="227">
        <v>0</v>
      </c>
      <c r="J97" s="227">
        <v>0</v>
      </c>
      <c r="K97" s="227">
        <v>0</v>
      </c>
      <c r="L97" s="227">
        <v>0</v>
      </c>
      <c r="M97" s="227">
        <v>0</v>
      </c>
      <c r="N97" s="227">
        <v>0</v>
      </c>
      <c r="O97" s="227">
        <v>0</v>
      </c>
      <c r="P97" s="227">
        <v>0</v>
      </c>
      <c r="Q97" s="227">
        <v>0</v>
      </c>
      <c r="R97" s="227">
        <v>0</v>
      </c>
      <c r="S97" s="227">
        <v>0</v>
      </c>
      <c r="T97" s="227">
        <v>0</v>
      </c>
      <c r="U97" s="227">
        <v>0</v>
      </c>
      <c r="V97" s="227">
        <v>0</v>
      </c>
      <c r="W97" s="227">
        <v>0</v>
      </c>
      <c r="X97" s="227">
        <v>0</v>
      </c>
      <c r="Y97" s="227">
        <v>0</v>
      </c>
      <c r="Z97" s="227">
        <v>0</v>
      </c>
      <c r="AA97" s="227">
        <v>0</v>
      </c>
      <c r="AB97" s="227">
        <v>0</v>
      </c>
      <c r="AC97" s="227">
        <v>0</v>
      </c>
      <c r="AD97" s="227">
        <v>0</v>
      </c>
      <c r="AE97" s="227">
        <v>0</v>
      </c>
      <c r="AF97" s="227">
        <v>0</v>
      </c>
      <c r="AG97" s="227">
        <v>0</v>
      </c>
      <c r="AH97" s="227">
        <v>0</v>
      </c>
      <c r="AI97" s="227">
        <v>0</v>
      </c>
      <c r="AJ97" s="227">
        <v>0</v>
      </c>
      <c r="AK97" s="227">
        <v>0</v>
      </c>
      <c r="AL97" s="227">
        <v>0</v>
      </c>
      <c r="AM97" s="227">
        <v>0</v>
      </c>
      <c r="AN97" s="227">
        <v>0</v>
      </c>
      <c r="AO97" s="227">
        <v>0</v>
      </c>
      <c r="AP97" s="227">
        <v>0</v>
      </c>
      <c r="AQ97" s="227">
        <v>0</v>
      </c>
      <c r="AR97" s="227">
        <v>0</v>
      </c>
      <c r="AS97" s="227">
        <v>0</v>
      </c>
      <c r="AT97" s="227">
        <v>0</v>
      </c>
      <c r="AU97" s="227">
        <v>0</v>
      </c>
      <c r="AV97" s="227">
        <v>0</v>
      </c>
      <c r="AW97" s="227">
        <v>0</v>
      </c>
      <c r="AX97" s="227">
        <v>0</v>
      </c>
      <c r="AY97" s="227">
        <v>0</v>
      </c>
      <c r="AZ97" s="227">
        <v>0</v>
      </c>
      <c r="BA97" s="227">
        <v>0</v>
      </c>
      <c r="BB97" s="227">
        <v>0</v>
      </c>
      <c r="BC97" s="227">
        <v>0</v>
      </c>
      <c r="BD97" s="227">
        <v>0</v>
      </c>
      <c r="BE97" s="227">
        <v>0</v>
      </c>
      <c r="BF97" s="227">
        <v>0</v>
      </c>
      <c r="BG97" s="227">
        <v>0</v>
      </c>
      <c r="BH97" s="227">
        <v>0</v>
      </c>
      <c r="BI97" s="227">
        <v>0</v>
      </c>
      <c r="BJ97" s="227">
        <v>0</v>
      </c>
      <c r="BK97" s="227">
        <v>0</v>
      </c>
      <c r="BL97" s="227">
        <v>0</v>
      </c>
      <c r="BM97" s="227">
        <v>0</v>
      </c>
      <c r="BN97" s="227">
        <v>0</v>
      </c>
      <c r="BO97" s="227">
        <v>0</v>
      </c>
      <c r="BP97" s="227">
        <v>0</v>
      </c>
      <c r="BQ97" s="227">
        <v>0</v>
      </c>
      <c r="BR97" s="227">
        <v>0</v>
      </c>
      <c r="BS97" s="227">
        <v>0</v>
      </c>
      <c r="BT97" s="227">
        <v>0</v>
      </c>
      <c r="BU97" s="227">
        <v>0</v>
      </c>
      <c r="BV97" s="227">
        <v>0</v>
      </c>
      <c r="BW97" s="227">
        <v>0</v>
      </c>
    </row>
    <row r="98" spans="1:75" x14ac:dyDescent="0.25">
      <c r="A98" s="215"/>
      <c r="B98" s="215"/>
      <c r="C98" s="224" t="s">
        <v>159</v>
      </c>
      <c r="D98" s="217">
        <f t="shared" ref="D98:AM98" si="25">SUM(D92:D97)</f>
        <v>0</v>
      </c>
      <c r="E98" s="217">
        <f t="shared" si="25"/>
        <v>0</v>
      </c>
      <c r="F98" s="217">
        <f t="shared" si="25"/>
        <v>0</v>
      </c>
      <c r="G98" s="217">
        <f t="shared" si="25"/>
        <v>0</v>
      </c>
      <c r="H98" s="217">
        <f t="shared" si="25"/>
        <v>0</v>
      </c>
      <c r="I98" s="217">
        <f t="shared" si="25"/>
        <v>0</v>
      </c>
      <c r="J98" s="217">
        <f t="shared" si="25"/>
        <v>0</v>
      </c>
      <c r="K98" s="217">
        <f t="shared" si="25"/>
        <v>0</v>
      </c>
      <c r="L98" s="217">
        <f t="shared" si="25"/>
        <v>0</v>
      </c>
      <c r="M98" s="217">
        <f t="shared" si="25"/>
        <v>0</v>
      </c>
      <c r="N98" s="217">
        <f t="shared" si="25"/>
        <v>0</v>
      </c>
      <c r="O98" s="217">
        <f t="shared" si="25"/>
        <v>0</v>
      </c>
      <c r="P98" s="217">
        <f t="shared" si="25"/>
        <v>0</v>
      </c>
      <c r="Q98" s="217">
        <f t="shared" si="25"/>
        <v>0</v>
      </c>
      <c r="R98" s="217">
        <f t="shared" si="25"/>
        <v>0</v>
      </c>
      <c r="S98" s="217">
        <f t="shared" si="25"/>
        <v>0</v>
      </c>
      <c r="T98" s="217">
        <f t="shared" si="25"/>
        <v>0</v>
      </c>
      <c r="U98" s="217">
        <f t="shared" si="25"/>
        <v>0</v>
      </c>
      <c r="V98" s="217">
        <f t="shared" si="25"/>
        <v>0</v>
      </c>
      <c r="W98" s="217">
        <f t="shared" si="25"/>
        <v>0</v>
      </c>
      <c r="X98" s="217">
        <f t="shared" si="25"/>
        <v>0</v>
      </c>
      <c r="Y98" s="217">
        <f t="shared" si="25"/>
        <v>0</v>
      </c>
      <c r="Z98" s="217">
        <f t="shared" si="25"/>
        <v>0</v>
      </c>
      <c r="AA98" s="217">
        <f t="shared" si="25"/>
        <v>0</v>
      </c>
      <c r="AB98" s="217">
        <f t="shared" si="25"/>
        <v>0</v>
      </c>
      <c r="AC98" s="217">
        <f t="shared" si="25"/>
        <v>0</v>
      </c>
      <c r="AD98" s="217">
        <f t="shared" si="25"/>
        <v>0</v>
      </c>
      <c r="AE98" s="217">
        <f t="shared" si="25"/>
        <v>0</v>
      </c>
      <c r="AF98" s="217">
        <f t="shared" si="25"/>
        <v>0</v>
      </c>
      <c r="AG98" s="217">
        <f t="shared" si="25"/>
        <v>0</v>
      </c>
      <c r="AH98" s="217">
        <f t="shared" si="25"/>
        <v>0</v>
      </c>
      <c r="AI98" s="217">
        <f t="shared" si="25"/>
        <v>0</v>
      </c>
      <c r="AJ98" s="217">
        <f t="shared" si="25"/>
        <v>0</v>
      </c>
      <c r="AK98" s="217">
        <f t="shared" si="25"/>
        <v>0</v>
      </c>
      <c r="AL98" s="217">
        <f t="shared" si="25"/>
        <v>0</v>
      </c>
      <c r="AM98" s="217">
        <f t="shared" si="25"/>
        <v>0</v>
      </c>
      <c r="AN98" s="217">
        <v>0</v>
      </c>
      <c r="AO98" s="217">
        <v>0</v>
      </c>
      <c r="AP98" s="217">
        <v>0</v>
      </c>
      <c r="AQ98" s="217">
        <v>0</v>
      </c>
      <c r="AR98" s="217">
        <v>0</v>
      </c>
      <c r="AS98" s="217">
        <v>0</v>
      </c>
      <c r="AT98" s="217">
        <v>0</v>
      </c>
      <c r="AU98" s="217">
        <v>0</v>
      </c>
      <c r="AV98" s="217">
        <v>0</v>
      </c>
      <c r="AW98" s="217">
        <v>0</v>
      </c>
      <c r="AX98" s="217">
        <v>0</v>
      </c>
      <c r="AY98" s="217">
        <v>0</v>
      </c>
      <c r="AZ98" s="217">
        <f t="shared" ref="AZ98:BW98" si="26">SUM(AZ92:AZ97)</f>
        <v>0</v>
      </c>
      <c r="BA98" s="217">
        <f t="shared" si="26"/>
        <v>0</v>
      </c>
      <c r="BB98" s="217">
        <f t="shared" si="26"/>
        <v>0</v>
      </c>
      <c r="BC98" s="217">
        <f t="shared" si="26"/>
        <v>0</v>
      </c>
      <c r="BD98" s="217">
        <f t="shared" si="26"/>
        <v>0</v>
      </c>
      <c r="BE98" s="217">
        <f t="shared" si="26"/>
        <v>0</v>
      </c>
      <c r="BF98" s="217">
        <f t="shared" si="26"/>
        <v>0</v>
      </c>
      <c r="BG98" s="217">
        <f t="shared" si="26"/>
        <v>0</v>
      </c>
      <c r="BH98" s="217">
        <f t="shared" si="26"/>
        <v>0</v>
      </c>
      <c r="BI98" s="217">
        <f t="shared" si="26"/>
        <v>0</v>
      </c>
      <c r="BJ98" s="217">
        <f t="shared" si="26"/>
        <v>0</v>
      </c>
      <c r="BK98" s="217">
        <f t="shared" si="26"/>
        <v>0</v>
      </c>
      <c r="BL98" s="217">
        <f t="shared" si="26"/>
        <v>0</v>
      </c>
      <c r="BM98" s="217">
        <f t="shared" si="26"/>
        <v>0</v>
      </c>
      <c r="BN98" s="217">
        <f t="shared" si="26"/>
        <v>0</v>
      </c>
      <c r="BO98" s="217">
        <f t="shared" si="26"/>
        <v>0</v>
      </c>
      <c r="BP98" s="217">
        <f t="shared" si="26"/>
        <v>0</v>
      </c>
      <c r="BQ98" s="217">
        <f t="shared" si="26"/>
        <v>0</v>
      </c>
      <c r="BR98" s="217">
        <f t="shared" si="26"/>
        <v>0</v>
      </c>
      <c r="BS98" s="217">
        <f t="shared" si="26"/>
        <v>0</v>
      </c>
      <c r="BT98" s="217">
        <f t="shared" si="26"/>
        <v>0</v>
      </c>
      <c r="BU98" s="217">
        <f t="shared" si="26"/>
        <v>0</v>
      </c>
      <c r="BV98" s="217">
        <f t="shared" si="26"/>
        <v>0</v>
      </c>
      <c r="BW98" s="217">
        <f t="shared" si="26"/>
        <v>0</v>
      </c>
    </row>
    <row r="99" spans="1:75" x14ac:dyDescent="0.25">
      <c r="A99" s="209">
        <v>14</v>
      </c>
      <c r="B99" s="209" t="s">
        <v>173</v>
      </c>
      <c r="C99" s="210" t="s">
        <v>157</v>
      </c>
      <c r="D99" s="227">
        <v>0</v>
      </c>
      <c r="E99" s="227">
        <v>0</v>
      </c>
      <c r="F99" s="227">
        <v>0</v>
      </c>
      <c r="G99" s="227">
        <v>0</v>
      </c>
      <c r="H99" s="227">
        <v>0</v>
      </c>
      <c r="I99" s="227">
        <v>0</v>
      </c>
      <c r="J99" s="227">
        <v>0</v>
      </c>
      <c r="K99" s="227">
        <v>0</v>
      </c>
      <c r="L99" s="227">
        <v>0</v>
      </c>
      <c r="M99" s="227">
        <v>0</v>
      </c>
      <c r="N99" s="227">
        <v>0</v>
      </c>
      <c r="O99" s="227">
        <v>0</v>
      </c>
      <c r="P99" s="227">
        <v>0</v>
      </c>
      <c r="Q99" s="227">
        <v>0</v>
      </c>
      <c r="R99" s="227">
        <v>0</v>
      </c>
      <c r="S99" s="227">
        <v>0</v>
      </c>
      <c r="T99" s="227">
        <v>0</v>
      </c>
      <c r="U99" s="227">
        <v>0</v>
      </c>
      <c r="V99" s="227">
        <v>0</v>
      </c>
      <c r="W99" s="227">
        <v>0</v>
      </c>
      <c r="X99" s="227">
        <v>0</v>
      </c>
      <c r="Y99" s="227">
        <v>0</v>
      </c>
      <c r="Z99" s="227">
        <v>0</v>
      </c>
      <c r="AA99" s="227">
        <v>0</v>
      </c>
      <c r="AB99" s="227">
        <v>0</v>
      </c>
      <c r="AC99" s="227">
        <v>0</v>
      </c>
      <c r="AD99" s="227">
        <v>0</v>
      </c>
      <c r="AE99" s="227">
        <v>0</v>
      </c>
      <c r="AF99" s="227">
        <v>0</v>
      </c>
      <c r="AG99" s="227">
        <v>0</v>
      </c>
      <c r="AH99" s="227">
        <v>0</v>
      </c>
      <c r="AI99" s="227">
        <v>0</v>
      </c>
      <c r="AJ99" s="227">
        <v>0</v>
      </c>
      <c r="AK99" s="227">
        <v>0</v>
      </c>
      <c r="AL99" s="227">
        <v>0</v>
      </c>
      <c r="AM99" s="227">
        <v>0</v>
      </c>
      <c r="AN99" s="227">
        <v>0</v>
      </c>
      <c r="AO99" s="227">
        <v>0</v>
      </c>
      <c r="AP99" s="227">
        <v>0</v>
      </c>
      <c r="AQ99" s="227">
        <v>0</v>
      </c>
      <c r="AR99" s="227">
        <v>0</v>
      </c>
      <c r="AS99" s="227">
        <v>0</v>
      </c>
      <c r="AT99" s="227">
        <v>0</v>
      </c>
      <c r="AU99" s="227">
        <v>0</v>
      </c>
      <c r="AV99" s="227">
        <v>0</v>
      </c>
      <c r="AW99" s="227">
        <v>0</v>
      </c>
      <c r="AX99" s="227">
        <v>0</v>
      </c>
      <c r="AY99" s="227">
        <v>0</v>
      </c>
      <c r="AZ99" s="227">
        <v>0</v>
      </c>
      <c r="BA99" s="227">
        <v>0</v>
      </c>
      <c r="BB99" s="227">
        <v>0</v>
      </c>
      <c r="BC99" s="227">
        <v>0</v>
      </c>
      <c r="BD99" s="227">
        <v>0</v>
      </c>
      <c r="BE99" s="227">
        <v>0</v>
      </c>
      <c r="BF99" s="227">
        <v>0</v>
      </c>
      <c r="BG99" s="227">
        <v>0</v>
      </c>
      <c r="BH99" s="227">
        <v>0</v>
      </c>
      <c r="BI99" s="227">
        <v>0</v>
      </c>
      <c r="BJ99" s="227">
        <v>0</v>
      </c>
      <c r="BK99" s="227">
        <v>0</v>
      </c>
      <c r="BL99" s="227">
        <v>0</v>
      </c>
      <c r="BM99" s="227">
        <v>0</v>
      </c>
      <c r="BN99" s="227">
        <v>0</v>
      </c>
      <c r="BO99" s="227">
        <v>0</v>
      </c>
      <c r="BP99" s="227">
        <v>0</v>
      </c>
      <c r="BQ99" s="227">
        <v>0</v>
      </c>
      <c r="BR99" s="227">
        <v>0</v>
      </c>
      <c r="BS99" s="227">
        <v>0</v>
      </c>
      <c r="BT99" s="227">
        <v>0</v>
      </c>
      <c r="BU99" s="227">
        <v>0</v>
      </c>
      <c r="BV99" s="227">
        <v>0</v>
      </c>
      <c r="BW99" s="227">
        <v>0</v>
      </c>
    </row>
    <row r="100" spans="1:75" x14ac:dyDescent="0.25">
      <c r="A100" s="213"/>
      <c r="B100" s="213"/>
      <c r="C100" s="210" t="s">
        <v>14</v>
      </c>
      <c r="D100" s="227">
        <v>0</v>
      </c>
      <c r="E100" s="227">
        <v>0</v>
      </c>
      <c r="F100" s="227">
        <v>0</v>
      </c>
      <c r="G100" s="227">
        <v>0</v>
      </c>
      <c r="H100" s="227">
        <v>0</v>
      </c>
      <c r="I100" s="227">
        <v>0</v>
      </c>
      <c r="J100" s="227">
        <v>0</v>
      </c>
      <c r="K100" s="227">
        <v>0</v>
      </c>
      <c r="L100" s="227">
        <v>0</v>
      </c>
      <c r="M100" s="227">
        <v>0</v>
      </c>
      <c r="N100" s="227">
        <v>0</v>
      </c>
      <c r="O100" s="227">
        <v>0</v>
      </c>
      <c r="P100" s="227">
        <v>0</v>
      </c>
      <c r="Q100" s="227">
        <v>0</v>
      </c>
      <c r="R100" s="227">
        <v>0</v>
      </c>
      <c r="S100" s="227">
        <v>0</v>
      </c>
      <c r="T100" s="227">
        <v>0</v>
      </c>
      <c r="U100" s="227">
        <v>0</v>
      </c>
      <c r="V100" s="227">
        <v>0</v>
      </c>
      <c r="W100" s="227">
        <v>0</v>
      </c>
      <c r="X100" s="227">
        <v>0</v>
      </c>
      <c r="Y100" s="227">
        <v>0</v>
      </c>
      <c r="Z100" s="227">
        <v>0</v>
      </c>
      <c r="AA100" s="227">
        <v>0</v>
      </c>
      <c r="AB100" s="227">
        <v>0</v>
      </c>
      <c r="AC100" s="227">
        <v>0</v>
      </c>
      <c r="AD100" s="227">
        <v>0</v>
      </c>
      <c r="AE100" s="227">
        <v>0</v>
      </c>
      <c r="AF100" s="227">
        <v>0</v>
      </c>
      <c r="AG100" s="227">
        <v>0</v>
      </c>
      <c r="AH100" s="227">
        <v>0</v>
      </c>
      <c r="AI100" s="227">
        <v>0</v>
      </c>
      <c r="AJ100" s="227">
        <v>0</v>
      </c>
      <c r="AK100" s="227">
        <v>0</v>
      </c>
      <c r="AL100" s="227">
        <v>0</v>
      </c>
      <c r="AM100" s="227">
        <v>0</v>
      </c>
      <c r="AN100" s="227">
        <v>0</v>
      </c>
      <c r="AO100" s="227">
        <v>0</v>
      </c>
      <c r="AP100" s="227">
        <v>0</v>
      </c>
      <c r="AQ100" s="227">
        <v>0</v>
      </c>
      <c r="AR100" s="227">
        <v>0</v>
      </c>
      <c r="AS100" s="227">
        <v>0</v>
      </c>
      <c r="AT100" s="227">
        <v>0</v>
      </c>
      <c r="AU100" s="227">
        <v>0</v>
      </c>
      <c r="AV100" s="227">
        <v>0</v>
      </c>
      <c r="AW100" s="227">
        <v>0</v>
      </c>
      <c r="AX100" s="227">
        <v>0</v>
      </c>
      <c r="AY100" s="227">
        <v>0</v>
      </c>
      <c r="AZ100" s="227">
        <v>0</v>
      </c>
      <c r="BA100" s="227">
        <v>0</v>
      </c>
      <c r="BB100" s="227">
        <v>0</v>
      </c>
      <c r="BC100" s="227">
        <v>0</v>
      </c>
      <c r="BD100" s="227">
        <v>0</v>
      </c>
      <c r="BE100" s="227">
        <v>0</v>
      </c>
      <c r="BF100" s="227">
        <v>0</v>
      </c>
      <c r="BG100" s="227">
        <v>0</v>
      </c>
      <c r="BH100" s="227">
        <v>0</v>
      </c>
      <c r="BI100" s="227">
        <v>0</v>
      </c>
      <c r="BJ100" s="227">
        <v>0</v>
      </c>
      <c r="BK100" s="227">
        <v>0</v>
      </c>
      <c r="BL100" s="227">
        <v>0</v>
      </c>
      <c r="BM100" s="227">
        <v>0</v>
      </c>
      <c r="BN100" s="227">
        <v>0</v>
      </c>
      <c r="BO100" s="227">
        <v>0</v>
      </c>
      <c r="BP100" s="227">
        <v>0</v>
      </c>
      <c r="BQ100" s="227">
        <v>0</v>
      </c>
      <c r="BR100" s="227">
        <v>0</v>
      </c>
      <c r="BS100" s="227">
        <v>0</v>
      </c>
      <c r="BT100" s="227">
        <v>0</v>
      </c>
      <c r="BU100" s="227">
        <v>0</v>
      </c>
      <c r="BV100" s="227">
        <v>0</v>
      </c>
      <c r="BW100" s="227">
        <v>0</v>
      </c>
    </row>
    <row r="101" spans="1:75" x14ac:dyDescent="0.25">
      <c r="A101" s="213"/>
      <c r="B101" s="213"/>
      <c r="C101" s="210" t="s">
        <v>15</v>
      </c>
      <c r="D101" s="227">
        <v>0</v>
      </c>
      <c r="E101" s="227">
        <v>0</v>
      </c>
      <c r="F101" s="227">
        <v>0</v>
      </c>
      <c r="G101" s="227">
        <v>0</v>
      </c>
      <c r="H101" s="227">
        <v>0</v>
      </c>
      <c r="I101" s="227">
        <v>0</v>
      </c>
      <c r="J101" s="227">
        <v>0</v>
      </c>
      <c r="K101" s="227">
        <v>0</v>
      </c>
      <c r="L101" s="227">
        <v>0</v>
      </c>
      <c r="M101" s="227">
        <v>0</v>
      </c>
      <c r="N101" s="227">
        <v>0</v>
      </c>
      <c r="O101" s="227">
        <v>0</v>
      </c>
      <c r="P101" s="227">
        <v>0</v>
      </c>
      <c r="Q101" s="227">
        <v>0</v>
      </c>
      <c r="R101" s="227">
        <v>0</v>
      </c>
      <c r="S101" s="227">
        <v>0</v>
      </c>
      <c r="T101" s="227">
        <v>0</v>
      </c>
      <c r="U101" s="227">
        <v>0</v>
      </c>
      <c r="V101" s="227">
        <v>0</v>
      </c>
      <c r="W101" s="227">
        <v>0</v>
      </c>
      <c r="X101" s="227">
        <v>0</v>
      </c>
      <c r="Y101" s="227">
        <v>0</v>
      </c>
      <c r="Z101" s="227">
        <v>0</v>
      </c>
      <c r="AA101" s="227">
        <v>0</v>
      </c>
      <c r="AB101" s="227">
        <v>0</v>
      </c>
      <c r="AC101" s="227">
        <v>0</v>
      </c>
      <c r="AD101" s="227">
        <v>0</v>
      </c>
      <c r="AE101" s="227">
        <v>0</v>
      </c>
      <c r="AF101" s="227">
        <v>0</v>
      </c>
      <c r="AG101" s="227">
        <v>0</v>
      </c>
      <c r="AH101" s="227">
        <v>0</v>
      </c>
      <c r="AI101" s="227">
        <v>0</v>
      </c>
      <c r="AJ101" s="227">
        <v>0</v>
      </c>
      <c r="AK101" s="227">
        <v>0</v>
      </c>
      <c r="AL101" s="227">
        <v>0</v>
      </c>
      <c r="AM101" s="227">
        <v>0</v>
      </c>
      <c r="AN101" s="227">
        <v>0</v>
      </c>
      <c r="AO101" s="227">
        <v>0</v>
      </c>
      <c r="AP101" s="227">
        <v>0</v>
      </c>
      <c r="AQ101" s="227">
        <v>0</v>
      </c>
      <c r="AR101" s="227">
        <v>0</v>
      </c>
      <c r="AS101" s="227">
        <v>0</v>
      </c>
      <c r="AT101" s="227">
        <v>0</v>
      </c>
      <c r="AU101" s="227">
        <v>0</v>
      </c>
      <c r="AV101" s="227">
        <v>0</v>
      </c>
      <c r="AW101" s="227">
        <v>0</v>
      </c>
      <c r="AX101" s="227">
        <v>0</v>
      </c>
      <c r="AY101" s="227">
        <v>0</v>
      </c>
      <c r="AZ101" s="227">
        <v>0</v>
      </c>
      <c r="BA101" s="227">
        <v>0</v>
      </c>
      <c r="BB101" s="227">
        <v>0</v>
      </c>
      <c r="BC101" s="227">
        <v>0</v>
      </c>
      <c r="BD101" s="227">
        <v>0</v>
      </c>
      <c r="BE101" s="227">
        <v>0</v>
      </c>
      <c r="BF101" s="227">
        <v>0</v>
      </c>
      <c r="BG101" s="227">
        <v>0</v>
      </c>
      <c r="BH101" s="227">
        <v>0</v>
      </c>
      <c r="BI101" s="227">
        <v>0</v>
      </c>
      <c r="BJ101" s="227">
        <v>0</v>
      </c>
      <c r="BK101" s="227">
        <v>0</v>
      </c>
      <c r="BL101" s="227">
        <v>0</v>
      </c>
      <c r="BM101" s="227">
        <v>0</v>
      </c>
      <c r="BN101" s="227">
        <v>0</v>
      </c>
      <c r="BO101" s="227">
        <v>0</v>
      </c>
      <c r="BP101" s="227">
        <v>0</v>
      </c>
      <c r="BQ101" s="227">
        <v>0</v>
      </c>
      <c r="BR101" s="227">
        <v>0</v>
      </c>
      <c r="BS101" s="227">
        <v>0</v>
      </c>
      <c r="BT101" s="227">
        <v>0</v>
      </c>
      <c r="BU101" s="227">
        <v>0</v>
      </c>
      <c r="BV101" s="227">
        <v>0</v>
      </c>
      <c r="BW101" s="227">
        <v>0</v>
      </c>
    </row>
    <row r="102" spans="1:75" x14ac:dyDescent="0.25">
      <c r="A102" s="213"/>
      <c r="B102" s="213"/>
      <c r="C102" s="210" t="s">
        <v>16</v>
      </c>
      <c r="D102" s="227">
        <v>0</v>
      </c>
      <c r="E102" s="227">
        <v>0</v>
      </c>
      <c r="F102" s="227">
        <v>0</v>
      </c>
      <c r="G102" s="227">
        <v>0</v>
      </c>
      <c r="H102" s="227">
        <v>0</v>
      </c>
      <c r="I102" s="227">
        <v>0</v>
      </c>
      <c r="J102" s="227">
        <v>0</v>
      </c>
      <c r="K102" s="227">
        <v>0</v>
      </c>
      <c r="L102" s="227">
        <v>0</v>
      </c>
      <c r="M102" s="227">
        <v>0</v>
      </c>
      <c r="N102" s="227">
        <v>0</v>
      </c>
      <c r="O102" s="227">
        <v>0</v>
      </c>
      <c r="P102" s="227">
        <v>0</v>
      </c>
      <c r="Q102" s="227">
        <v>0</v>
      </c>
      <c r="R102" s="227">
        <v>0</v>
      </c>
      <c r="S102" s="227">
        <v>0</v>
      </c>
      <c r="T102" s="227">
        <v>0</v>
      </c>
      <c r="U102" s="227">
        <v>0</v>
      </c>
      <c r="V102" s="227">
        <v>0</v>
      </c>
      <c r="W102" s="227">
        <v>0</v>
      </c>
      <c r="X102" s="227">
        <v>0</v>
      </c>
      <c r="Y102" s="227">
        <v>0</v>
      </c>
      <c r="Z102" s="227">
        <v>0</v>
      </c>
      <c r="AA102" s="227">
        <v>0</v>
      </c>
      <c r="AB102" s="227">
        <v>0</v>
      </c>
      <c r="AC102" s="227">
        <v>0</v>
      </c>
      <c r="AD102" s="227">
        <v>0</v>
      </c>
      <c r="AE102" s="227">
        <v>0</v>
      </c>
      <c r="AF102" s="227">
        <v>0</v>
      </c>
      <c r="AG102" s="227">
        <v>0</v>
      </c>
      <c r="AH102" s="227">
        <v>0</v>
      </c>
      <c r="AI102" s="227">
        <v>0</v>
      </c>
      <c r="AJ102" s="227">
        <v>0</v>
      </c>
      <c r="AK102" s="227">
        <v>0</v>
      </c>
      <c r="AL102" s="227">
        <v>0</v>
      </c>
      <c r="AM102" s="227">
        <v>0</v>
      </c>
      <c r="AN102" s="227">
        <v>0</v>
      </c>
      <c r="AO102" s="227">
        <v>0</v>
      </c>
      <c r="AP102" s="227">
        <v>0</v>
      </c>
      <c r="AQ102" s="227">
        <v>0</v>
      </c>
      <c r="AR102" s="227">
        <v>0</v>
      </c>
      <c r="AS102" s="227">
        <v>0</v>
      </c>
      <c r="AT102" s="227">
        <v>0</v>
      </c>
      <c r="AU102" s="227">
        <v>0</v>
      </c>
      <c r="AV102" s="227">
        <v>0</v>
      </c>
      <c r="AW102" s="227">
        <v>0</v>
      </c>
      <c r="AX102" s="227">
        <v>0</v>
      </c>
      <c r="AY102" s="227">
        <v>0</v>
      </c>
      <c r="AZ102" s="227">
        <v>0</v>
      </c>
      <c r="BA102" s="227">
        <v>0</v>
      </c>
      <c r="BB102" s="227">
        <v>0</v>
      </c>
      <c r="BC102" s="227">
        <v>0</v>
      </c>
      <c r="BD102" s="227">
        <v>0</v>
      </c>
      <c r="BE102" s="227">
        <v>0</v>
      </c>
      <c r="BF102" s="227">
        <v>0</v>
      </c>
      <c r="BG102" s="227">
        <v>0</v>
      </c>
      <c r="BH102" s="227">
        <v>0</v>
      </c>
      <c r="BI102" s="227">
        <v>0</v>
      </c>
      <c r="BJ102" s="227">
        <v>0</v>
      </c>
      <c r="BK102" s="227">
        <v>0</v>
      </c>
      <c r="BL102" s="227">
        <v>0</v>
      </c>
      <c r="BM102" s="227">
        <v>0</v>
      </c>
      <c r="BN102" s="227">
        <v>0</v>
      </c>
      <c r="BO102" s="227">
        <v>0</v>
      </c>
      <c r="BP102" s="227">
        <v>0</v>
      </c>
      <c r="BQ102" s="227">
        <v>0</v>
      </c>
      <c r="BR102" s="227">
        <v>0</v>
      </c>
      <c r="BS102" s="227">
        <v>0</v>
      </c>
      <c r="BT102" s="227">
        <v>0</v>
      </c>
      <c r="BU102" s="227">
        <v>0</v>
      </c>
      <c r="BV102" s="227">
        <v>0</v>
      </c>
      <c r="BW102" s="227">
        <v>0</v>
      </c>
    </row>
    <row r="103" spans="1:75" x14ac:dyDescent="0.25">
      <c r="A103" s="213"/>
      <c r="B103" s="213"/>
      <c r="C103" s="210" t="s">
        <v>17</v>
      </c>
      <c r="D103" s="227">
        <v>0</v>
      </c>
      <c r="E103" s="227">
        <v>0</v>
      </c>
      <c r="F103" s="227">
        <v>0</v>
      </c>
      <c r="G103" s="227">
        <v>0</v>
      </c>
      <c r="H103" s="227">
        <v>0</v>
      </c>
      <c r="I103" s="227">
        <v>0</v>
      </c>
      <c r="J103" s="227">
        <v>0</v>
      </c>
      <c r="K103" s="227">
        <v>0</v>
      </c>
      <c r="L103" s="227">
        <v>0</v>
      </c>
      <c r="M103" s="227">
        <v>0</v>
      </c>
      <c r="N103" s="227">
        <v>0</v>
      </c>
      <c r="O103" s="227">
        <v>0</v>
      </c>
      <c r="P103" s="227">
        <v>0</v>
      </c>
      <c r="Q103" s="227">
        <v>0</v>
      </c>
      <c r="R103" s="227">
        <v>0</v>
      </c>
      <c r="S103" s="227">
        <v>0</v>
      </c>
      <c r="T103" s="227">
        <v>0</v>
      </c>
      <c r="U103" s="227">
        <v>0</v>
      </c>
      <c r="V103" s="227">
        <v>0</v>
      </c>
      <c r="W103" s="227">
        <v>0</v>
      </c>
      <c r="X103" s="227">
        <v>0</v>
      </c>
      <c r="Y103" s="227">
        <v>0</v>
      </c>
      <c r="Z103" s="227">
        <v>0</v>
      </c>
      <c r="AA103" s="227">
        <v>0</v>
      </c>
      <c r="AB103" s="227">
        <v>0</v>
      </c>
      <c r="AC103" s="227">
        <v>0</v>
      </c>
      <c r="AD103" s="227">
        <v>0</v>
      </c>
      <c r="AE103" s="227">
        <v>0</v>
      </c>
      <c r="AF103" s="227">
        <v>0</v>
      </c>
      <c r="AG103" s="227">
        <v>0</v>
      </c>
      <c r="AH103" s="227">
        <v>0</v>
      </c>
      <c r="AI103" s="227">
        <v>0</v>
      </c>
      <c r="AJ103" s="227">
        <v>0</v>
      </c>
      <c r="AK103" s="227">
        <v>0</v>
      </c>
      <c r="AL103" s="227">
        <v>0</v>
      </c>
      <c r="AM103" s="227">
        <v>0</v>
      </c>
      <c r="AN103" s="227">
        <v>0</v>
      </c>
      <c r="AO103" s="227">
        <v>0</v>
      </c>
      <c r="AP103" s="227">
        <v>0</v>
      </c>
      <c r="AQ103" s="227">
        <v>0</v>
      </c>
      <c r="AR103" s="227">
        <v>0</v>
      </c>
      <c r="AS103" s="227">
        <v>0</v>
      </c>
      <c r="AT103" s="227">
        <v>0</v>
      </c>
      <c r="AU103" s="227">
        <v>0</v>
      </c>
      <c r="AV103" s="227">
        <v>0</v>
      </c>
      <c r="AW103" s="227">
        <v>0</v>
      </c>
      <c r="AX103" s="227">
        <v>0</v>
      </c>
      <c r="AY103" s="227">
        <v>0</v>
      </c>
      <c r="AZ103" s="227">
        <v>0</v>
      </c>
      <c r="BA103" s="227">
        <v>0</v>
      </c>
      <c r="BB103" s="227">
        <v>0</v>
      </c>
      <c r="BC103" s="227">
        <v>0</v>
      </c>
      <c r="BD103" s="227">
        <v>0</v>
      </c>
      <c r="BE103" s="227">
        <v>0</v>
      </c>
      <c r="BF103" s="227">
        <v>0</v>
      </c>
      <c r="BG103" s="227">
        <v>0</v>
      </c>
      <c r="BH103" s="227">
        <v>0</v>
      </c>
      <c r="BI103" s="227">
        <v>0</v>
      </c>
      <c r="BJ103" s="227">
        <v>0</v>
      </c>
      <c r="BK103" s="227">
        <v>0</v>
      </c>
      <c r="BL103" s="227">
        <v>0</v>
      </c>
      <c r="BM103" s="227">
        <v>0</v>
      </c>
      <c r="BN103" s="227">
        <v>0</v>
      </c>
      <c r="BO103" s="227">
        <v>0</v>
      </c>
      <c r="BP103" s="227">
        <v>0</v>
      </c>
      <c r="BQ103" s="227">
        <v>0</v>
      </c>
      <c r="BR103" s="227">
        <v>0</v>
      </c>
      <c r="BS103" s="227">
        <v>0</v>
      </c>
      <c r="BT103" s="227">
        <v>0</v>
      </c>
      <c r="BU103" s="227">
        <v>0</v>
      </c>
      <c r="BV103" s="227">
        <v>0</v>
      </c>
      <c r="BW103" s="227">
        <v>0</v>
      </c>
    </row>
    <row r="104" spans="1:75" ht="24" x14ac:dyDescent="0.25">
      <c r="A104" s="213"/>
      <c r="B104" s="213"/>
      <c r="C104" s="214" t="s">
        <v>158</v>
      </c>
      <c r="D104" s="227">
        <v>0</v>
      </c>
      <c r="E104" s="227">
        <v>0</v>
      </c>
      <c r="F104" s="227">
        <v>0</v>
      </c>
      <c r="G104" s="227">
        <v>0</v>
      </c>
      <c r="H104" s="227">
        <v>0</v>
      </c>
      <c r="I104" s="227">
        <v>0</v>
      </c>
      <c r="J104" s="227">
        <v>0</v>
      </c>
      <c r="K104" s="227">
        <v>0</v>
      </c>
      <c r="L104" s="227">
        <v>0</v>
      </c>
      <c r="M104" s="227">
        <v>0</v>
      </c>
      <c r="N104" s="227">
        <v>0</v>
      </c>
      <c r="O104" s="227">
        <v>0</v>
      </c>
      <c r="P104" s="227">
        <v>0</v>
      </c>
      <c r="Q104" s="227">
        <v>0</v>
      </c>
      <c r="R104" s="227">
        <v>0</v>
      </c>
      <c r="S104" s="227">
        <v>0</v>
      </c>
      <c r="T104" s="227">
        <v>0</v>
      </c>
      <c r="U104" s="227">
        <v>0</v>
      </c>
      <c r="V104" s="227">
        <v>0</v>
      </c>
      <c r="W104" s="227">
        <v>0</v>
      </c>
      <c r="X104" s="227">
        <v>0</v>
      </c>
      <c r="Y104" s="227">
        <v>0</v>
      </c>
      <c r="Z104" s="227">
        <v>0</v>
      </c>
      <c r="AA104" s="227">
        <v>0</v>
      </c>
      <c r="AB104" s="227">
        <v>0</v>
      </c>
      <c r="AC104" s="227">
        <v>0</v>
      </c>
      <c r="AD104" s="227">
        <v>0</v>
      </c>
      <c r="AE104" s="227">
        <v>0</v>
      </c>
      <c r="AF104" s="227">
        <v>0</v>
      </c>
      <c r="AG104" s="227">
        <v>0</v>
      </c>
      <c r="AH104" s="227">
        <v>0</v>
      </c>
      <c r="AI104" s="227">
        <v>0</v>
      </c>
      <c r="AJ104" s="227">
        <v>0</v>
      </c>
      <c r="AK104" s="227">
        <v>0</v>
      </c>
      <c r="AL104" s="227">
        <v>0</v>
      </c>
      <c r="AM104" s="227">
        <v>0</v>
      </c>
      <c r="AN104" s="227">
        <v>0</v>
      </c>
      <c r="AO104" s="227">
        <v>0</v>
      </c>
      <c r="AP104" s="227">
        <v>0</v>
      </c>
      <c r="AQ104" s="227">
        <v>0</v>
      </c>
      <c r="AR104" s="227">
        <v>0</v>
      </c>
      <c r="AS104" s="227">
        <v>0</v>
      </c>
      <c r="AT104" s="227">
        <v>0</v>
      </c>
      <c r="AU104" s="227">
        <v>0</v>
      </c>
      <c r="AV104" s="227">
        <v>0</v>
      </c>
      <c r="AW104" s="227">
        <v>0</v>
      </c>
      <c r="AX104" s="227">
        <v>0</v>
      </c>
      <c r="AY104" s="227">
        <v>0</v>
      </c>
      <c r="AZ104" s="227">
        <v>0</v>
      </c>
      <c r="BA104" s="227">
        <v>0</v>
      </c>
      <c r="BB104" s="227">
        <v>0</v>
      </c>
      <c r="BC104" s="227">
        <v>0</v>
      </c>
      <c r="BD104" s="227">
        <v>0</v>
      </c>
      <c r="BE104" s="227">
        <v>0</v>
      </c>
      <c r="BF104" s="227">
        <v>0</v>
      </c>
      <c r="BG104" s="227">
        <v>0</v>
      </c>
      <c r="BH104" s="227">
        <v>0</v>
      </c>
      <c r="BI104" s="227">
        <v>0</v>
      </c>
      <c r="BJ104" s="227">
        <v>0</v>
      </c>
      <c r="BK104" s="227">
        <v>0</v>
      </c>
      <c r="BL104" s="227">
        <v>0</v>
      </c>
      <c r="BM104" s="227">
        <v>0</v>
      </c>
      <c r="BN104" s="227">
        <v>0</v>
      </c>
      <c r="BO104" s="227">
        <v>0</v>
      </c>
      <c r="BP104" s="227">
        <v>0</v>
      </c>
      <c r="BQ104" s="227">
        <v>0</v>
      </c>
      <c r="BR104" s="227">
        <v>0</v>
      </c>
      <c r="BS104" s="227">
        <v>0</v>
      </c>
      <c r="BT104" s="227">
        <v>0</v>
      </c>
      <c r="BU104" s="227">
        <v>0</v>
      </c>
      <c r="BV104" s="227">
        <v>0</v>
      </c>
      <c r="BW104" s="227">
        <v>0</v>
      </c>
    </row>
    <row r="105" spans="1:75" x14ac:dyDescent="0.25">
      <c r="A105" s="215"/>
      <c r="B105" s="215"/>
      <c r="C105" s="224" t="s">
        <v>159</v>
      </c>
      <c r="D105" s="217">
        <f t="shared" ref="D105:AM105" si="27">SUM(D99:D104)</f>
        <v>0</v>
      </c>
      <c r="E105" s="217">
        <f t="shared" si="27"/>
        <v>0</v>
      </c>
      <c r="F105" s="217">
        <f t="shared" si="27"/>
        <v>0</v>
      </c>
      <c r="G105" s="217">
        <f t="shared" si="27"/>
        <v>0</v>
      </c>
      <c r="H105" s="217">
        <f t="shared" si="27"/>
        <v>0</v>
      </c>
      <c r="I105" s="217">
        <f t="shared" si="27"/>
        <v>0</v>
      </c>
      <c r="J105" s="217">
        <f t="shared" si="27"/>
        <v>0</v>
      </c>
      <c r="K105" s="217">
        <f t="shared" si="27"/>
        <v>0</v>
      </c>
      <c r="L105" s="217">
        <f t="shared" si="27"/>
        <v>0</v>
      </c>
      <c r="M105" s="217">
        <f t="shared" si="27"/>
        <v>0</v>
      </c>
      <c r="N105" s="217">
        <f t="shared" si="27"/>
        <v>0</v>
      </c>
      <c r="O105" s="217">
        <f t="shared" si="27"/>
        <v>0</v>
      </c>
      <c r="P105" s="217">
        <f t="shared" si="27"/>
        <v>0</v>
      </c>
      <c r="Q105" s="217">
        <f t="shared" si="27"/>
        <v>0</v>
      </c>
      <c r="R105" s="217">
        <f t="shared" si="27"/>
        <v>0</v>
      </c>
      <c r="S105" s="217">
        <f t="shared" si="27"/>
        <v>0</v>
      </c>
      <c r="T105" s="217">
        <f t="shared" si="27"/>
        <v>0</v>
      </c>
      <c r="U105" s="217">
        <f t="shared" si="27"/>
        <v>0</v>
      </c>
      <c r="V105" s="217">
        <f t="shared" si="27"/>
        <v>0</v>
      </c>
      <c r="W105" s="217">
        <f t="shared" si="27"/>
        <v>0</v>
      </c>
      <c r="X105" s="217">
        <f t="shared" si="27"/>
        <v>0</v>
      </c>
      <c r="Y105" s="217">
        <f t="shared" si="27"/>
        <v>0</v>
      </c>
      <c r="Z105" s="217">
        <f t="shared" si="27"/>
        <v>0</v>
      </c>
      <c r="AA105" s="217">
        <f t="shared" si="27"/>
        <v>0</v>
      </c>
      <c r="AB105" s="217">
        <f t="shared" si="27"/>
        <v>0</v>
      </c>
      <c r="AC105" s="217">
        <f t="shared" si="27"/>
        <v>0</v>
      </c>
      <c r="AD105" s="217">
        <f t="shared" si="27"/>
        <v>0</v>
      </c>
      <c r="AE105" s="217">
        <f t="shared" si="27"/>
        <v>0</v>
      </c>
      <c r="AF105" s="217">
        <f t="shared" si="27"/>
        <v>0</v>
      </c>
      <c r="AG105" s="217">
        <f t="shared" si="27"/>
        <v>0</v>
      </c>
      <c r="AH105" s="217">
        <f t="shared" si="27"/>
        <v>0</v>
      </c>
      <c r="AI105" s="217">
        <f t="shared" si="27"/>
        <v>0</v>
      </c>
      <c r="AJ105" s="217">
        <f t="shared" si="27"/>
        <v>0</v>
      </c>
      <c r="AK105" s="217">
        <f t="shared" si="27"/>
        <v>0</v>
      </c>
      <c r="AL105" s="217">
        <f t="shared" si="27"/>
        <v>0</v>
      </c>
      <c r="AM105" s="217">
        <f t="shared" si="27"/>
        <v>0</v>
      </c>
      <c r="AN105" s="217">
        <v>0</v>
      </c>
      <c r="AO105" s="217">
        <v>0</v>
      </c>
      <c r="AP105" s="217">
        <v>0</v>
      </c>
      <c r="AQ105" s="217">
        <v>0</v>
      </c>
      <c r="AR105" s="217">
        <v>0</v>
      </c>
      <c r="AS105" s="217">
        <v>0</v>
      </c>
      <c r="AT105" s="217">
        <v>0</v>
      </c>
      <c r="AU105" s="217">
        <v>0</v>
      </c>
      <c r="AV105" s="217">
        <v>0</v>
      </c>
      <c r="AW105" s="217">
        <v>0</v>
      </c>
      <c r="AX105" s="217">
        <v>0</v>
      </c>
      <c r="AY105" s="217">
        <v>0</v>
      </c>
      <c r="AZ105" s="217">
        <f t="shared" ref="AZ105:BW105" si="28">SUM(AZ99:AZ104)</f>
        <v>0</v>
      </c>
      <c r="BA105" s="217">
        <f t="shared" si="28"/>
        <v>0</v>
      </c>
      <c r="BB105" s="217">
        <f t="shared" si="28"/>
        <v>0</v>
      </c>
      <c r="BC105" s="217">
        <f t="shared" si="28"/>
        <v>0</v>
      </c>
      <c r="BD105" s="217">
        <f t="shared" si="28"/>
        <v>0</v>
      </c>
      <c r="BE105" s="217">
        <f t="shared" si="28"/>
        <v>0</v>
      </c>
      <c r="BF105" s="217">
        <f t="shared" si="28"/>
        <v>0</v>
      </c>
      <c r="BG105" s="217">
        <f t="shared" si="28"/>
        <v>0</v>
      </c>
      <c r="BH105" s="217">
        <f t="shared" si="28"/>
        <v>0</v>
      </c>
      <c r="BI105" s="217">
        <f t="shared" si="28"/>
        <v>0</v>
      </c>
      <c r="BJ105" s="217">
        <f t="shared" si="28"/>
        <v>0</v>
      </c>
      <c r="BK105" s="217">
        <f t="shared" si="28"/>
        <v>0</v>
      </c>
      <c r="BL105" s="217">
        <f t="shared" si="28"/>
        <v>0</v>
      </c>
      <c r="BM105" s="217">
        <f t="shared" si="28"/>
        <v>0</v>
      </c>
      <c r="BN105" s="217">
        <f t="shared" si="28"/>
        <v>0</v>
      </c>
      <c r="BO105" s="217">
        <f t="shared" si="28"/>
        <v>0</v>
      </c>
      <c r="BP105" s="217">
        <f t="shared" si="28"/>
        <v>0</v>
      </c>
      <c r="BQ105" s="217">
        <f t="shared" si="28"/>
        <v>0</v>
      </c>
      <c r="BR105" s="217">
        <f t="shared" si="28"/>
        <v>0</v>
      </c>
      <c r="BS105" s="217">
        <f t="shared" si="28"/>
        <v>0</v>
      </c>
      <c r="BT105" s="217">
        <f t="shared" si="28"/>
        <v>0</v>
      </c>
      <c r="BU105" s="217">
        <f t="shared" si="28"/>
        <v>0</v>
      </c>
      <c r="BV105" s="217">
        <f t="shared" si="28"/>
        <v>0</v>
      </c>
      <c r="BW105" s="217">
        <f t="shared" si="28"/>
        <v>0</v>
      </c>
    </row>
    <row r="106" spans="1:75" x14ac:dyDescent="0.25">
      <c r="A106" s="209">
        <v>15</v>
      </c>
      <c r="B106" s="209" t="s">
        <v>174</v>
      </c>
      <c r="C106" s="210" t="s">
        <v>157</v>
      </c>
      <c r="D106" s="227">
        <v>0</v>
      </c>
      <c r="E106" s="227">
        <v>0</v>
      </c>
      <c r="F106" s="227">
        <v>0</v>
      </c>
      <c r="G106" s="227">
        <v>0</v>
      </c>
      <c r="H106" s="227">
        <v>0</v>
      </c>
      <c r="I106" s="227">
        <v>0</v>
      </c>
      <c r="J106" s="227">
        <v>0</v>
      </c>
      <c r="K106" s="227">
        <v>0</v>
      </c>
      <c r="L106" s="227">
        <v>0</v>
      </c>
      <c r="M106" s="227">
        <v>0</v>
      </c>
      <c r="N106" s="227">
        <v>0</v>
      </c>
      <c r="O106" s="227">
        <v>0</v>
      </c>
      <c r="P106" s="227">
        <v>0</v>
      </c>
      <c r="Q106" s="227">
        <v>0</v>
      </c>
      <c r="R106" s="227">
        <v>0</v>
      </c>
      <c r="S106" s="227">
        <v>0</v>
      </c>
      <c r="T106" s="227">
        <v>0</v>
      </c>
      <c r="U106" s="227">
        <v>0</v>
      </c>
      <c r="V106" s="227">
        <v>0</v>
      </c>
      <c r="W106" s="227">
        <v>0</v>
      </c>
      <c r="X106" s="227">
        <v>0</v>
      </c>
      <c r="Y106" s="227">
        <v>0</v>
      </c>
      <c r="Z106" s="227">
        <v>0</v>
      </c>
      <c r="AA106" s="227">
        <v>0</v>
      </c>
      <c r="AB106" s="227">
        <v>0</v>
      </c>
      <c r="AC106" s="227">
        <v>0</v>
      </c>
      <c r="AD106" s="227">
        <v>0</v>
      </c>
      <c r="AE106" s="227">
        <v>0</v>
      </c>
      <c r="AF106" s="227">
        <v>0</v>
      </c>
      <c r="AG106" s="227">
        <v>0</v>
      </c>
      <c r="AH106" s="227">
        <v>0</v>
      </c>
      <c r="AI106" s="227">
        <v>0</v>
      </c>
      <c r="AJ106" s="227">
        <v>0</v>
      </c>
      <c r="AK106" s="227">
        <v>0</v>
      </c>
      <c r="AL106" s="227">
        <v>0</v>
      </c>
      <c r="AM106" s="227">
        <v>0</v>
      </c>
      <c r="AN106" s="227">
        <v>0</v>
      </c>
      <c r="AO106" s="227">
        <v>0</v>
      </c>
      <c r="AP106" s="227">
        <v>0</v>
      </c>
      <c r="AQ106" s="227">
        <v>0</v>
      </c>
      <c r="AR106" s="227">
        <v>0</v>
      </c>
      <c r="AS106" s="227">
        <v>0</v>
      </c>
      <c r="AT106" s="227">
        <v>0</v>
      </c>
      <c r="AU106" s="227">
        <v>0</v>
      </c>
      <c r="AV106" s="227">
        <v>0</v>
      </c>
      <c r="AW106" s="227">
        <v>0</v>
      </c>
      <c r="AX106" s="227">
        <v>0</v>
      </c>
      <c r="AY106" s="227">
        <v>0</v>
      </c>
      <c r="AZ106" s="227">
        <v>0</v>
      </c>
      <c r="BA106" s="227">
        <v>0</v>
      </c>
      <c r="BB106" s="227">
        <v>0</v>
      </c>
      <c r="BC106" s="227">
        <v>0</v>
      </c>
      <c r="BD106" s="227">
        <v>0</v>
      </c>
      <c r="BE106" s="227">
        <v>0</v>
      </c>
      <c r="BF106" s="227">
        <v>0</v>
      </c>
      <c r="BG106" s="227">
        <v>0</v>
      </c>
      <c r="BH106" s="227">
        <v>0</v>
      </c>
      <c r="BI106" s="227">
        <v>0</v>
      </c>
      <c r="BJ106" s="227">
        <v>0</v>
      </c>
      <c r="BK106" s="227">
        <v>0</v>
      </c>
      <c r="BL106" s="227">
        <v>0</v>
      </c>
      <c r="BM106" s="227">
        <v>0</v>
      </c>
      <c r="BN106" s="227">
        <v>0</v>
      </c>
      <c r="BO106" s="227">
        <v>0</v>
      </c>
      <c r="BP106" s="227">
        <v>0</v>
      </c>
      <c r="BQ106" s="227">
        <v>0</v>
      </c>
      <c r="BR106" s="227">
        <v>0</v>
      </c>
      <c r="BS106" s="227">
        <v>0</v>
      </c>
      <c r="BT106" s="227">
        <v>0</v>
      </c>
      <c r="BU106" s="227">
        <v>0</v>
      </c>
      <c r="BV106" s="227">
        <v>0</v>
      </c>
      <c r="BW106" s="227">
        <v>0</v>
      </c>
    </row>
    <row r="107" spans="1:75" x14ac:dyDescent="0.25">
      <c r="A107" s="213"/>
      <c r="B107" s="213"/>
      <c r="C107" s="210" t="s">
        <v>14</v>
      </c>
      <c r="D107" s="227">
        <v>0</v>
      </c>
      <c r="E107" s="227">
        <v>0</v>
      </c>
      <c r="F107" s="227">
        <v>0</v>
      </c>
      <c r="G107" s="227">
        <v>0</v>
      </c>
      <c r="H107" s="227">
        <v>0</v>
      </c>
      <c r="I107" s="227">
        <v>0</v>
      </c>
      <c r="J107" s="227">
        <v>0</v>
      </c>
      <c r="K107" s="227">
        <v>0</v>
      </c>
      <c r="L107" s="227">
        <v>0</v>
      </c>
      <c r="M107" s="227">
        <v>0</v>
      </c>
      <c r="N107" s="227">
        <v>0</v>
      </c>
      <c r="O107" s="227">
        <v>0</v>
      </c>
      <c r="P107" s="227">
        <v>0</v>
      </c>
      <c r="Q107" s="227">
        <v>0</v>
      </c>
      <c r="R107" s="227">
        <v>0</v>
      </c>
      <c r="S107" s="227">
        <v>0</v>
      </c>
      <c r="T107" s="227">
        <v>0</v>
      </c>
      <c r="U107" s="227">
        <v>0</v>
      </c>
      <c r="V107" s="227">
        <v>0</v>
      </c>
      <c r="W107" s="227">
        <v>0</v>
      </c>
      <c r="X107" s="227">
        <v>0</v>
      </c>
      <c r="Y107" s="227">
        <v>0</v>
      </c>
      <c r="Z107" s="227">
        <v>0</v>
      </c>
      <c r="AA107" s="227">
        <v>0</v>
      </c>
      <c r="AB107" s="227">
        <v>0</v>
      </c>
      <c r="AC107" s="227">
        <v>0</v>
      </c>
      <c r="AD107" s="227">
        <v>0</v>
      </c>
      <c r="AE107" s="227">
        <v>0</v>
      </c>
      <c r="AF107" s="227">
        <v>0</v>
      </c>
      <c r="AG107" s="227">
        <v>0</v>
      </c>
      <c r="AH107" s="227">
        <v>0</v>
      </c>
      <c r="AI107" s="227">
        <v>0</v>
      </c>
      <c r="AJ107" s="227">
        <v>0</v>
      </c>
      <c r="AK107" s="227">
        <v>0</v>
      </c>
      <c r="AL107" s="227">
        <v>0</v>
      </c>
      <c r="AM107" s="227">
        <v>0</v>
      </c>
      <c r="AN107" s="227">
        <v>0</v>
      </c>
      <c r="AO107" s="227">
        <v>0</v>
      </c>
      <c r="AP107" s="227">
        <v>0</v>
      </c>
      <c r="AQ107" s="227">
        <v>0</v>
      </c>
      <c r="AR107" s="227">
        <v>0</v>
      </c>
      <c r="AS107" s="227">
        <v>0</v>
      </c>
      <c r="AT107" s="227">
        <v>0</v>
      </c>
      <c r="AU107" s="227">
        <v>0</v>
      </c>
      <c r="AV107" s="227">
        <v>0</v>
      </c>
      <c r="AW107" s="227">
        <v>0</v>
      </c>
      <c r="AX107" s="227">
        <v>0</v>
      </c>
      <c r="AY107" s="227">
        <v>0</v>
      </c>
      <c r="AZ107" s="227">
        <v>0</v>
      </c>
      <c r="BA107" s="227">
        <v>0</v>
      </c>
      <c r="BB107" s="227">
        <v>0</v>
      </c>
      <c r="BC107" s="227">
        <v>0</v>
      </c>
      <c r="BD107" s="227">
        <v>0</v>
      </c>
      <c r="BE107" s="227">
        <v>0</v>
      </c>
      <c r="BF107" s="227">
        <v>0</v>
      </c>
      <c r="BG107" s="227">
        <v>0</v>
      </c>
      <c r="BH107" s="227">
        <v>0</v>
      </c>
      <c r="BI107" s="227">
        <v>0</v>
      </c>
      <c r="BJ107" s="227">
        <v>0</v>
      </c>
      <c r="BK107" s="227">
        <v>0</v>
      </c>
      <c r="BL107" s="227">
        <v>0</v>
      </c>
      <c r="BM107" s="227">
        <v>0</v>
      </c>
      <c r="BN107" s="227">
        <v>0</v>
      </c>
      <c r="BO107" s="227">
        <v>0</v>
      </c>
      <c r="BP107" s="227">
        <v>0</v>
      </c>
      <c r="BQ107" s="227">
        <v>0</v>
      </c>
      <c r="BR107" s="227">
        <v>0</v>
      </c>
      <c r="BS107" s="227">
        <v>0</v>
      </c>
      <c r="BT107" s="227">
        <v>0</v>
      </c>
      <c r="BU107" s="227">
        <v>0</v>
      </c>
      <c r="BV107" s="227">
        <v>0</v>
      </c>
      <c r="BW107" s="227">
        <v>0</v>
      </c>
    </row>
    <row r="108" spans="1:75" x14ac:dyDescent="0.25">
      <c r="A108" s="213"/>
      <c r="B108" s="213"/>
      <c r="C108" s="210" t="s">
        <v>15</v>
      </c>
      <c r="D108" s="227">
        <v>0</v>
      </c>
      <c r="E108" s="227">
        <v>0</v>
      </c>
      <c r="F108" s="227">
        <v>0</v>
      </c>
      <c r="G108" s="227">
        <v>0</v>
      </c>
      <c r="H108" s="227">
        <v>0</v>
      </c>
      <c r="I108" s="227">
        <v>0</v>
      </c>
      <c r="J108" s="227">
        <v>0</v>
      </c>
      <c r="K108" s="227">
        <v>0</v>
      </c>
      <c r="L108" s="227">
        <v>0</v>
      </c>
      <c r="M108" s="227">
        <v>0</v>
      </c>
      <c r="N108" s="227">
        <v>0</v>
      </c>
      <c r="O108" s="227">
        <v>0</v>
      </c>
      <c r="P108" s="227">
        <v>0</v>
      </c>
      <c r="Q108" s="227">
        <v>0</v>
      </c>
      <c r="R108" s="227">
        <v>0</v>
      </c>
      <c r="S108" s="227">
        <v>0</v>
      </c>
      <c r="T108" s="227">
        <v>0</v>
      </c>
      <c r="U108" s="227">
        <v>0</v>
      </c>
      <c r="V108" s="227">
        <v>0</v>
      </c>
      <c r="W108" s="227">
        <v>0</v>
      </c>
      <c r="X108" s="227">
        <v>0</v>
      </c>
      <c r="Y108" s="227">
        <v>0</v>
      </c>
      <c r="Z108" s="227">
        <v>0</v>
      </c>
      <c r="AA108" s="227">
        <v>0</v>
      </c>
      <c r="AB108" s="227">
        <v>0</v>
      </c>
      <c r="AC108" s="227">
        <v>0</v>
      </c>
      <c r="AD108" s="227">
        <v>0</v>
      </c>
      <c r="AE108" s="227">
        <v>0</v>
      </c>
      <c r="AF108" s="227">
        <v>0</v>
      </c>
      <c r="AG108" s="227">
        <v>0</v>
      </c>
      <c r="AH108" s="227">
        <v>0</v>
      </c>
      <c r="AI108" s="227">
        <v>0</v>
      </c>
      <c r="AJ108" s="227">
        <v>0</v>
      </c>
      <c r="AK108" s="227">
        <v>0</v>
      </c>
      <c r="AL108" s="227">
        <v>0</v>
      </c>
      <c r="AM108" s="227">
        <v>0</v>
      </c>
      <c r="AN108" s="227">
        <v>0</v>
      </c>
      <c r="AO108" s="227">
        <v>0</v>
      </c>
      <c r="AP108" s="227">
        <v>0</v>
      </c>
      <c r="AQ108" s="227">
        <v>0</v>
      </c>
      <c r="AR108" s="227">
        <v>0</v>
      </c>
      <c r="AS108" s="227">
        <v>0</v>
      </c>
      <c r="AT108" s="227">
        <v>0</v>
      </c>
      <c r="AU108" s="227">
        <v>0</v>
      </c>
      <c r="AV108" s="227">
        <v>0</v>
      </c>
      <c r="AW108" s="227">
        <v>0</v>
      </c>
      <c r="AX108" s="227">
        <v>0</v>
      </c>
      <c r="AY108" s="227">
        <v>0</v>
      </c>
      <c r="AZ108" s="227">
        <v>0</v>
      </c>
      <c r="BA108" s="227">
        <v>0</v>
      </c>
      <c r="BB108" s="227">
        <v>0</v>
      </c>
      <c r="BC108" s="227">
        <v>0</v>
      </c>
      <c r="BD108" s="227">
        <v>0</v>
      </c>
      <c r="BE108" s="227">
        <v>0</v>
      </c>
      <c r="BF108" s="227">
        <v>0</v>
      </c>
      <c r="BG108" s="227">
        <v>0</v>
      </c>
      <c r="BH108" s="227">
        <v>0</v>
      </c>
      <c r="BI108" s="227">
        <v>0</v>
      </c>
      <c r="BJ108" s="227">
        <v>0</v>
      </c>
      <c r="BK108" s="227">
        <v>0</v>
      </c>
      <c r="BL108" s="227">
        <v>0</v>
      </c>
      <c r="BM108" s="227">
        <v>0</v>
      </c>
      <c r="BN108" s="227">
        <v>0</v>
      </c>
      <c r="BO108" s="227">
        <v>0</v>
      </c>
      <c r="BP108" s="227">
        <v>0</v>
      </c>
      <c r="BQ108" s="227">
        <v>0</v>
      </c>
      <c r="BR108" s="227">
        <v>0</v>
      </c>
      <c r="BS108" s="227">
        <v>0</v>
      </c>
      <c r="BT108" s="227">
        <v>0</v>
      </c>
      <c r="BU108" s="227">
        <v>0</v>
      </c>
      <c r="BV108" s="227">
        <v>0</v>
      </c>
      <c r="BW108" s="227">
        <v>0</v>
      </c>
    </row>
    <row r="109" spans="1:75" x14ac:dyDescent="0.25">
      <c r="A109" s="213"/>
      <c r="B109" s="213"/>
      <c r="C109" s="210" t="s">
        <v>16</v>
      </c>
      <c r="D109" s="227">
        <v>0</v>
      </c>
      <c r="E109" s="227">
        <v>0</v>
      </c>
      <c r="F109" s="227">
        <v>0</v>
      </c>
      <c r="G109" s="227">
        <v>0</v>
      </c>
      <c r="H109" s="227">
        <v>0</v>
      </c>
      <c r="I109" s="227">
        <v>0</v>
      </c>
      <c r="J109" s="227">
        <v>0</v>
      </c>
      <c r="K109" s="227">
        <v>0</v>
      </c>
      <c r="L109" s="227">
        <v>0</v>
      </c>
      <c r="M109" s="227">
        <v>0</v>
      </c>
      <c r="N109" s="227">
        <v>0</v>
      </c>
      <c r="O109" s="227">
        <v>0</v>
      </c>
      <c r="P109" s="227">
        <v>0</v>
      </c>
      <c r="Q109" s="227">
        <v>0</v>
      </c>
      <c r="R109" s="227">
        <v>0</v>
      </c>
      <c r="S109" s="227">
        <v>0</v>
      </c>
      <c r="T109" s="227">
        <v>0</v>
      </c>
      <c r="U109" s="227">
        <v>0</v>
      </c>
      <c r="V109" s="227">
        <v>0</v>
      </c>
      <c r="W109" s="227">
        <v>0</v>
      </c>
      <c r="X109" s="227">
        <v>0</v>
      </c>
      <c r="Y109" s="227">
        <v>0</v>
      </c>
      <c r="Z109" s="227">
        <v>0</v>
      </c>
      <c r="AA109" s="227">
        <v>0</v>
      </c>
      <c r="AB109" s="227">
        <v>0</v>
      </c>
      <c r="AC109" s="227">
        <v>0</v>
      </c>
      <c r="AD109" s="227">
        <v>0</v>
      </c>
      <c r="AE109" s="227">
        <v>0</v>
      </c>
      <c r="AF109" s="227">
        <v>0</v>
      </c>
      <c r="AG109" s="227">
        <v>0</v>
      </c>
      <c r="AH109" s="227">
        <v>0</v>
      </c>
      <c r="AI109" s="227">
        <v>0</v>
      </c>
      <c r="AJ109" s="227">
        <v>0</v>
      </c>
      <c r="AK109" s="227">
        <v>0</v>
      </c>
      <c r="AL109" s="227">
        <v>0</v>
      </c>
      <c r="AM109" s="227">
        <v>0</v>
      </c>
      <c r="AN109" s="227">
        <v>0</v>
      </c>
      <c r="AO109" s="227">
        <v>0</v>
      </c>
      <c r="AP109" s="227">
        <v>0</v>
      </c>
      <c r="AQ109" s="227">
        <v>0</v>
      </c>
      <c r="AR109" s="227">
        <v>0</v>
      </c>
      <c r="AS109" s="227">
        <v>0</v>
      </c>
      <c r="AT109" s="227">
        <v>0</v>
      </c>
      <c r="AU109" s="227">
        <v>0</v>
      </c>
      <c r="AV109" s="227">
        <v>0</v>
      </c>
      <c r="AW109" s="227">
        <v>0</v>
      </c>
      <c r="AX109" s="227">
        <v>0</v>
      </c>
      <c r="AY109" s="227">
        <v>0</v>
      </c>
      <c r="AZ109" s="227">
        <v>0</v>
      </c>
      <c r="BA109" s="227">
        <v>0</v>
      </c>
      <c r="BB109" s="227">
        <v>0</v>
      </c>
      <c r="BC109" s="227">
        <v>0</v>
      </c>
      <c r="BD109" s="227">
        <v>0</v>
      </c>
      <c r="BE109" s="227">
        <v>0</v>
      </c>
      <c r="BF109" s="227">
        <v>0</v>
      </c>
      <c r="BG109" s="227">
        <v>0</v>
      </c>
      <c r="BH109" s="227">
        <v>0</v>
      </c>
      <c r="BI109" s="227">
        <v>0</v>
      </c>
      <c r="BJ109" s="227">
        <v>0</v>
      </c>
      <c r="BK109" s="227">
        <v>0</v>
      </c>
      <c r="BL109" s="227">
        <v>0</v>
      </c>
      <c r="BM109" s="227">
        <v>0</v>
      </c>
      <c r="BN109" s="227">
        <v>0</v>
      </c>
      <c r="BO109" s="227">
        <v>0</v>
      </c>
      <c r="BP109" s="227">
        <v>0</v>
      </c>
      <c r="BQ109" s="227">
        <v>0</v>
      </c>
      <c r="BR109" s="227">
        <v>0</v>
      </c>
      <c r="BS109" s="227">
        <v>0</v>
      </c>
      <c r="BT109" s="227">
        <v>0</v>
      </c>
      <c r="BU109" s="227">
        <v>0</v>
      </c>
      <c r="BV109" s="227">
        <v>0</v>
      </c>
      <c r="BW109" s="227">
        <v>0</v>
      </c>
    </row>
    <row r="110" spans="1:75" x14ac:dyDescent="0.25">
      <c r="A110" s="213"/>
      <c r="B110" s="213"/>
      <c r="C110" s="210" t="s">
        <v>17</v>
      </c>
      <c r="D110" s="227">
        <v>0</v>
      </c>
      <c r="E110" s="227">
        <v>0</v>
      </c>
      <c r="F110" s="227">
        <v>0</v>
      </c>
      <c r="G110" s="227">
        <v>0</v>
      </c>
      <c r="H110" s="227">
        <v>0</v>
      </c>
      <c r="I110" s="227">
        <v>0</v>
      </c>
      <c r="J110" s="227">
        <v>0</v>
      </c>
      <c r="K110" s="227">
        <v>0</v>
      </c>
      <c r="L110" s="227">
        <v>0</v>
      </c>
      <c r="M110" s="227">
        <v>0</v>
      </c>
      <c r="N110" s="227">
        <v>0</v>
      </c>
      <c r="O110" s="227">
        <v>0</v>
      </c>
      <c r="P110" s="227">
        <v>0</v>
      </c>
      <c r="Q110" s="227">
        <v>0</v>
      </c>
      <c r="R110" s="227">
        <v>0</v>
      </c>
      <c r="S110" s="227">
        <v>0</v>
      </c>
      <c r="T110" s="227">
        <v>0</v>
      </c>
      <c r="U110" s="227">
        <v>0</v>
      </c>
      <c r="V110" s="227">
        <v>0</v>
      </c>
      <c r="W110" s="227">
        <v>0</v>
      </c>
      <c r="X110" s="227">
        <v>0</v>
      </c>
      <c r="Y110" s="227">
        <v>0</v>
      </c>
      <c r="Z110" s="227">
        <v>0</v>
      </c>
      <c r="AA110" s="227">
        <v>0</v>
      </c>
      <c r="AB110" s="227">
        <v>0</v>
      </c>
      <c r="AC110" s="227">
        <v>0</v>
      </c>
      <c r="AD110" s="227">
        <v>0</v>
      </c>
      <c r="AE110" s="227">
        <v>0</v>
      </c>
      <c r="AF110" s="227">
        <v>0</v>
      </c>
      <c r="AG110" s="227">
        <v>0</v>
      </c>
      <c r="AH110" s="227">
        <v>0</v>
      </c>
      <c r="AI110" s="227">
        <v>0</v>
      </c>
      <c r="AJ110" s="227">
        <v>0</v>
      </c>
      <c r="AK110" s="227">
        <v>0</v>
      </c>
      <c r="AL110" s="227">
        <v>0</v>
      </c>
      <c r="AM110" s="227">
        <v>0</v>
      </c>
      <c r="AN110" s="227">
        <v>0</v>
      </c>
      <c r="AO110" s="227">
        <v>0</v>
      </c>
      <c r="AP110" s="227">
        <v>0</v>
      </c>
      <c r="AQ110" s="227">
        <v>0</v>
      </c>
      <c r="AR110" s="227">
        <v>0</v>
      </c>
      <c r="AS110" s="227">
        <v>0</v>
      </c>
      <c r="AT110" s="227">
        <v>0</v>
      </c>
      <c r="AU110" s="227">
        <v>0</v>
      </c>
      <c r="AV110" s="227">
        <v>0</v>
      </c>
      <c r="AW110" s="227">
        <v>0</v>
      </c>
      <c r="AX110" s="227">
        <v>0</v>
      </c>
      <c r="AY110" s="227">
        <v>0</v>
      </c>
      <c r="AZ110" s="227">
        <v>0</v>
      </c>
      <c r="BA110" s="227">
        <v>0</v>
      </c>
      <c r="BB110" s="227">
        <v>0</v>
      </c>
      <c r="BC110" s="227">
        <v>0</v>
      </c>
      <c r="BD110" s="227">
        <v>0</v>
      </c>
      <c r="BE110" s="227">
        <v>0</v>
      </c>
      <c r="BF110" s="227">
        <v>0</v>
      </c>
      <c r="BG110" s="227">
        <v>0</v>
      </c>
      <c r="BH110" s="227">
        <v>0</v>
      </c>
      <c r="BI110" s="227">
        <v>0</v>
      </c>
      <c r="BJ110" s="227">
        <v>0</v>
      </c>
      <c r="BK110" s="227">
        <v>0</v>
      </c>
      <c r="BL110" s="227">
        <v>0</v>
      </c>
      <c r="BM110" s="227">
        <v>0</v>
      </c>
      <c r="BN110" s="227">
        <v>0</v>
      </c>
      <c r="BO110" s="227">
        <v>0</v>
      </c>
      <c r="BP110" s="227">
        <v>0</v>
      </c>
      <c r="BQ110" s="227">
        <v>0</v>
      </c>
      <c r="BR110" s="227">
        <v>0</v>
      </c>
      <c r="BS110" s="227">
        <v>0</v>
      </c>
      <c r="BT110" s="227">
        <v>0</v>
      </c>
      <c r="BU110" s="227">
        <v>0</v>
      </c>
      <c r="BV110" s="227">
        <v>0</v>
      </c>
      <c r="BW110" s="227">
        <v>0</v>
      </c>
    </row>
    <row r="111" spans="1:75" ht="24" x14ac:dyDescent="0.25">
      <c r="A111" s="213"/>
      <c r="B111" s="213"/>
      <c r="C111" s="214" t="s">
        <v>158</v>
      </c>
      <c r="D111" s="227">
        <v>0</v>
      </c>
      <c r="E111" s="227">
        <v>0</v>
      </c>
      <c r="F111" s="227">
        <v>0</v>
      </c>
      <c r="G111" s="227">
        <v>0</v>
      </c>
      <c r="H111" s="227">
        <v>0</v>
      </c>
      <c r="I111" s="227">
        <v>0</v>
      </c>
      <c r="J111" s="227">
        <v>0</v>
      </c>
      <c r="K111" s="227">
        <v>0</v>
      </c>
      <c r="L111" s="227">
        <v>0</v>
      </c>
      <c r="M111" s="227">
        <v>0</v>
      </c>
      <c r="N111" s="227">
        <v>0</v>
      </c>
      <c r="O111" s="227">
        <v>0</v>
      </c>
      <c r="P111" s="227">
        <v>0</v>
      </c>
      <c r="Q111" s="227">
        <v>0</v>
      </c>
      <c r="R111" s="227">
        <v>0</v>
      </c>
      <c r="S111" s="227">
        <v>0</v>
      </c>
      <c r="T111" s="227">
        <v>0</v>
      </c>
      <c r="U111" s="227">
        <v>0</v>
      </c>
      <c r="V111" s="227">
        <v>0</v>
      </c>
      <c r="W111" s="227">
        <v>0</v>
      </c>
      <c r="X111" s="227">
        <v>0</v>
      </c>
      <c r="Y111" s="227">
        <v>0</v>
      </c>
      <c r="Z111" s="227">
        <v>0</v>
      </c>
      <c r="AA111" s="227">
        <v>0</v>
      </c>
      <c r="AB111" s="227">
        <v>0</v>
      </c>
      <c r="AC111" s="227">
        <v>0</v>
      </c>
      <c r="AD111" s="227">
        <v>0</v>
      </c>
      <c r="AE111" s="227">
        <v>0</v>
      </c>
      <c r="AF111" s="227">
        <v>0</v>
      </c>
      <c r="AG111" s="227">
        <v>0</v>
      </c>
      <c r="AH111" s="227">
        <v>0</v>
      </c>
      <c r="AI111" s="227">
        <v>0</v>
      </c>
      <c r="AJ111" s="227">
        <v>0</v>
      </c>
      <c r="AK111" s="227">
        <v>0</v>
      </c>
      <c r="AL111" s="227">
        <v>0</v>
      </c>
      <c r="AM111" s="227">
        <v>0</v>
      </c>
      <c r="AN111" s="227">
        <v>0</v>
      </c>
      <c r="AO111" s="227">
        <v>0</v>
      </c>
      <c r="AP111" s="227">
        <v>0</v>
      </c>
      <c r="AQ111" s="227">
        <v>0</v>
      </c>
      <c r="AR111" s="227">
        <v>0</v>
      </c>
      <c r="AS111" s="227">
        <v>0</v>
      </c>
      <c r="AT111" s="227">
        <v>0</v>
      </c>
      <c r="AU111" s="227">
        <v>0</v>
      </c>
      <c r="AV111" s="227">
        <v>0</v>
      </c>
      <c r="AW111" s="227">
        <v>0</v>
      </c>
      <c r="AX111" s="227">
        <v>0</v>
      </c>
      <c r="AY111" s="227">
        <v>0</v>
      </c>
      <c r="AZ111" s="227">
        <v>0</v>
      </c>
      <c r="BA111" s="227">
        <v>0</v>
      </c>
      <c r="BB111" s="227">
        <v>0</v>
      </c>
      <c r="BC111" s="227">
        <v>0</v>
      </c>
      <c r="BD111" s="227">
        <v>0</v>
      </c>
      <c r="BE111" s="227">
        <v>0</v>
      </c>
      <c r="BF111" s="227">
        <v>0</v>
      </c>
      <c r="BG111" s="227">
        <v>0</v>
      </c>
      <c r="BH111" s="227">
        <v>0</v>
      </c>
      <c r="BI111" s="227">
        <v>0</v>
      </c>
      <c r="BJ111" s="227">
        <v>0</v>
      </c>
      <c r="BK111" s="227">
        <v>0</v>
      </c>
      <c r="BL111" s="227">
        <v>0</v>
      </c>
      <c r="BM111" s="227">
        <v>0</v>
      </c>
      <c r="BN111" s="227">
        <v>0</v>
      </c>
      <c r="BO111" s="227">
        <v>0</v>
      </c>
      <c r="BP111" s="227">
        <v>0</v>
      </c>
      <c r="BQ111" s="227">
        <v>0</v>
      </c>
      <c r="BR111" s="227">
        <v>0</v>
      </c>
      <c r="BS111" s="227">
        <v>0</v>
      </c>
      <c r="BT111" s="227">
        <v>0</v>
      </c>
      <c r="BU111" s="227">
        <v>0</v>
      </c>
      <c r="BV111" s="227">
        <v>0</v>
      </c>
      <c r="BW111" s="227">
        <v>0</v>
      </c>
    </row>
    <row r="112" spans="1:75" x14ac:dyDescent="0.25">
      <c r="A112" s="215"/>
      <c r="B112" s="215"/>
      <c r="C112" s="224" t="s">
        <v>159</v>
      </c>
      <c r="D112" s="217">
        <f t="shared" ref="D112:AM112" si="29">SUM(D106:D111)</f>
        <v>0</v>
      </c>
      <c r="E112" s="217">
        <f t="shared" si="29"/>
        <v>0</v>
      </c>
      <c r="F112" s="217">
        <f t="shared" si="29"/>
        <v>0</v>
      </c>
      <c r="G112" s="217">
        <f t="shared" si="29"/>
        <v>0</v>
      </c>
      <c r="H112" s="217">
        <f t="shared" si="29"/>
        <v>0</v>
      </c>
      <c r="I112" s="217">
        <f t="shared" si="29"/>
        <v>0</v>
      </c>
      <c r="J112" s="217">
        <f t="shared" si="29"/>
        <v>0</v>
      </c>
      <c r="K112" s="217">
        <f t="shared" si="29"/>
        <v>0</v>
      </c>
      <c r="L112" s="217">
        <f t="shared" si="29"/>
        <v>0</v>
      </c>
      <c r="M112" s="217">
        <f t="shared" si="29"/>
        <v>0</v>
      </c>
      <c r="N112" s="217">
        <f t="shared" si="29"/>
        <v>0</v>
      </c>
      <c r="O112" s="217">
        <f t="shared" si="29"/>
        <v>0</v>
      </c>
      <c r="P112" s="217">
        <f t="shared" si="29"/>
        <v>0</v>
      </c>
      <c r="Q112" s="217">
        <f t="shared" si="29"/>
        <v>0</v>
      </c>
      <c r="R112" s="217">
        <f t="shared" si="29"/>
        <v>0</v>
      </c>
      <c r="S112" s="217">
        <f t="shared" si="29"/>
        <v>0</v>
      </c>
      <c r="T112" s="217">
        <f t="shared" si="29"/>
        <v>0</v>
      </c>
      <c r="U112" s="217">
        <f t="shared" si="29"/>
        <v>0</v>
      </c>
      <c r="V112" s="217">
        <f t="shared" si="29"/>
        <v>0</v>
      </c>
      <c r="W112" s="217">
        <f t="shared" si="29"/>
        <v>0</v>
      </c>
      <c r="X112" s="217">
        <f t="shared" si="29"/>
        <v>0</v>
      </c>
      <c r="Y112" s="217">
        <f t="shared" si="29"/>
        <v>0</v>
      </c>
      <c r="Z112" s="217">
        <f t="shared" si="29"/>
        <v>0</v>
      </c>
      <c r="AA112" s="217">
        <f t="shared" si="29"/>
        <v>0</v>
      </c>
      <c r="AB112" s="217">
        <f t="shared" si="29"/>
        <v>0</v>
      </c>
      <c r="AC112" s="217">
        <f t="shared" si="29"/>
        <v>0</v>
      </c>
      <c r="AD112" s="217">
        <f t="shared" si="29"/>
        <v>0</v>
      </c>
      <c r="AE112" s="217">
        <f t="shared" si="29"/>
        <v>0</v>
      </c>
      <c r="AF112" s="217">
        <f t="shared" si="29"/>
        <v>0</v>
      </c>
      <c r="AG112" s="217">
        <f t="shared" si="29"/>
        <v>0</v>
      </c>
      <c r="AH112" s="217">
        <f t="shared" si="29"/>
        <v>0</v>
      </c>
      <c r="AI112" s="217">
        <f t="shared" si="29"/>
        <v>0</v>
      </c>
      <c r="AJ112" s="217">
        <f t="shared" si="29"/>
        <v>0</v>
      </c>
      <c r="AK112" s="217">
        <f t="shared" si="29"/>
        <v>0</v>
      </c>
      <c r="AL112" s="217">
        <f t="shared" si="29"/>
        <v>0</v>
      </c>
      <c r="AM112" s="217">
        <f t="shared" si="29"/>
        <v>0</v>
      </c>
      <c r="AN112" s="217">
        <v>0</v>
      </c>
      <c r="AO112" s="217">
        <v>0</v>
      </c>
      <c r="AP112" s="217">
        <v>0</v>
      </c>
      <c r="AQ112" s="217">
        <v>0</v>
      </c>
      <c r="AR112" s="217">
        <v>0</v>
      </c>
      <c r="AS112" s="217">
        <v>0</v>
      </c>
      <c r="AT112" s="217">
        <v>0</v>
      </c>
      <c r="AU112" s="217">
        <v>0</v>
      </c>
      <c r="AV112" s="217">
        <v>0</v>
      </c>
      <c r="AW112" s="217">
        <v>0</v>
      </c>
      <c r="AX112" s="217">
        <v>0</v>
      </c>
      <c r="AY112" s="217">
        <v>0</v>
      </c>
      <c r="AZ112" s="217">
        <f t="shared" ref="AZ112:BW112" si="30">SUM(AZ106:AZ111)</f>
        <v>0</v>
      </c>
      <c r="BA112" s="217">
        <f t="shared" si="30"/>
        <v>0</v>
      </c>
      <c r="BB112" s="217">
        <f t="shared" si="30"/>
        <v>0</v>
      </c>
      <c r="BC112" s="217">
        <f t="shared" si="30"/>
        <v>0</v>
      </c>
      <c r="BD112" s="217">
        <f t="shared" si="30"/>
        <v>0</v>
      </c>
      <c r="BE112" s="217">
        <f t="shared" si="30"/>
        <v>0</v>
      </c>
      <c r="BF112" s="217">
        <f t="shared" si="30"/>
        <v>0</v>
      </c>
      <c r="BG112" s="217">
        <f t="shared" si="30"/>
        <v>0</v>
      </c>
      <c r="BH112" s="217">
        <f t="shared" si="30"/>
        <v>0</v>
      </c>
      <c r="BI112" s="217">
        <f t="shared" si="30"/>
        <v>0</v>
      </c>
      <c r="BJ112" s="217">
        <f t="shared" si="30"/>
        <v>0</v>
      </c>
      <c r="BK112" s="217">
        <f t="shared" si="30"/>
        <v>0</v>
      </c>
      <c r="BL112" s="217">
        <f t="shared" si="30"/>
        <v>0</v>
      </c>
      <c r="BM112" s="217">
        <f t="shared" si="30"/>
        <v>0</v>
      </c>
      <c r="BN112" s="217">
        <f t="shared" si="30"/>
        <v>0</v>
      </c>
      <c r="BO112" s="217">
        <f t="shared" si="30"/>
        <v>0</v>
      </c>
      <c r="BP112" s="217">
        <f t="shared" si="30"/>
        <v>0</v>
      </c>
      <c r="BQ112" s="217">
        <f t="shared" si="30"/>
        <v>0</v>
      </c>
      <c r="BR112" s="217">
        <f t="shared" si="30"/>
        <v>0</v>
      </c>
      <c r="BS112" s="217">
        <f t="shared" si="30"/>
        <v>0</v>
      </c>
      <c r="BT112" s="217">
        <f t="shared" si="30"/>
        <v>0</v>
      </c>
      <c r="BU112" s="217">
        <f t="shared" si="30"/>
        <v>0</v>
      </c>
      <c r="BV112" s="217">
        <f t="shared" si="30"/>
        <v>0</v>
      </c>
      <c r="BW112" s="217">
        <f t="shared" si="30"/>
        <v>0</v>
      </c>
    </row>
    <row r="113" spans="1:75" x14ac:dyDescent="0.25">
      <c r="A113" s="209">
        <v>16</v>
      </c>
      <c r="B113" s="209" t="s">
        <v>175</v>
      </c>
      <c r="C113" s="210" t="s">
        <v>157</v>
      </c>
      <c r="D113" s="227">
        <v>0</v>
      </c>
      <c r="E113" s="227">
        <v>0</v>
      </c>
      <c r="F113" s="227">
        <v>0</v>
      </c>
      <c r="G113" s="227">
        <v>0</v>
      </c>
      <c r="H113" s="227">
        <v>0</v>
      </c>
      <c r="I113" s="227">
        <v>0</v>
      </c>
      <c r="J113" s="227">
        <v>0</v>
      </c>
      <c r="K113" s="227">
        <v>0</v>
      </c>
      <c r="L113" s="227">
        <v>0</v>
      </c>
      <c r="M113" s="227">
        <v>0</v>
      </c>
      <c r="N113" s="227">
        <v>0</v>
      </c>
      <c r="O113" s="227">
        <v>0</v>
      </c>
      <c r="P113" s="227">
        <v>0</v>
      </c>
      <c r="Q113" s="227">
        <v>0</v>
      </c>
      <c r="R113" s="227">
        <v>0</v>
      </c>
      <c r="S113" s="227">
        <v>0</v>
      </c>
      <c r="T113" s="227">
        <v>0</v>
      </c>
      <c r="U113" s="227">
        <v>0</v>
      </c>
      <c r="V113" s="227">
        <v>0</v>
      </c>
      <c r="W113" s="227">
        <v>0</v>
      </c>
      <c r="X113" s="227">
        <v>0</v>
      </c>
      <c r="Y113" s="227">
        <v>0</v>
      </c>
      <c r="Z113" s="227">
        <v>0</v>
      </c>
      <c r="AA113" s="227">
        <v>0</v>
      </c>
      <c r="AB113" s="227">
        <v>0</v>
      </c>
      <c r="AC113" s="227">
        <v>0</v>
      </c>
      <c r="AD113" s="227">
        <v>0</v>
      </c>
      <c r="AE113" s="227">
        <v>0</v>
      </c>
      <c r="AF113" s="227">
        <v>0</v>
      </c>
      <c r="AG113" s="227">
        <v>0</v>
      </c>
      <c r="AH113" s="227">
        <v>0</v>
      </c>
      <c r="AI113" s="227">
        <v>0</v>
      </c>
      <c r="AJ113" s="227">
        <v>0</v>
      </c>
      <c r="AK113" s="227">
        <v>0</v>
      </c>
      <c r="AL113" s="227">
        <v>0</v>
      </c>
      <c r="AM113" s="227">
        <v>0</v>
      </c>
      <c r="AN113" s="227">
        <v>0</v>
      </c>
      <c r="AO113" s="227">
        <v>0</v>
      </c>
      <c r="AP113" s="227">
        <v>0</v>
      </c>
      <c r="AQ113" s="227">
        <v>0</v>
      </c>
      <c r="AR113" s="227">
        <v>0</v>
      </c>
      <c r="AS113" s="227">
        <v>0</v>
      </c>
      <c r="AT113" s="227">
        <v>0</v>
      </c>
      <c r="AU113" s="227">
        <v>0</v>
      </c>
      <c r="AV113" s="227">
        <v>0</v>
      </c>
      <c r="AW113" s="227">
        <v>0</v>
      </c>
      <c r="AX113" s="227">
        <v>0</v>
      </c>
      <c r="AY113" s="227">
        <v>0</v>
      </c>
      <c r="AZ113" s="227">
        <v>0</v>
      </c>
      <c r="BA113" s="227">
        <v>0</v>
      </c>
      <c r="BB113" s="227">
        <v>0</v>
      </c>
      <c r="BC113" s="227">
        <v>0</v>
      </c>
      <c r="BD113" s="227">
        <v>0</v>
      </c>
      <c r="BE113" s="227">
        <v>0</v>
      </c>
      <c r="BF113" s="227">
        <v>0</v>
      </c>
      <c r="BG113" s="227">
        <v>0</v>
      </c>
      <c r="BH113" s="227">
        <v>0</v>
      </c>
      <c r="BI113" s="227">
        <v>0</v>
      </c>
      <c r="BJ113" s="227">
        <v>0</v>
      </c>
      <c r="BK113" s="227">
        <v>0</v>
      </c>
      <c r="BL113" s="227">
        <v>0</v>
      </c>
      <c r="BM113" s="227">
        <v>0</v>
      </c>
      <c r="BN113" s="227">
        <v>0</v>
      </c>
      <c r="BO113" s="227">
        <v>0</v>
      </c>
      <c r="BP113" s="227">
        <v>0</v>
      </c>
      <c r="BQ113" s="227">
        <v>0</v>
      </c>
      <c r="BR113" s="227">
        <v>0</v>
      </c>
      <c r="BS113" s="227">
        <v>0</v>
      </c>
      <c r="BT113" s="227">
        <v>0</v>
      </c>
      <c r="BU113" s="227">
        <v>0</v>
      </c>
      <c r="BV113" s="227">
        <v>0</v>
      </c>
      <c r="BW113" s="227">
        <v>0</v>
      </c>
    </row>
    <row r="114" spans="1:75" x14ac:dyDescent="0.25">
      <c r="A114" s="213"/>
      <c r="B114" s="213"/>
      <c r="C114" s="210" t="s">
        <v>14</v>
      </c>
      <c r="D114" s="227">
        <v>0</v>
      </c>
      <c r="E114" s="227">
        <v>0</v>
      </c>
      <c r="F114" s="227">
        <v>0</v>
      </c>
      <c r="G114" s="227">
        <v>0</v>
      </c>
      <c r="H114" s="227">
        <v>0</v>
      </c>
      <c r="I114" s="227">
        <v>0</v>
      </c>
      <c r="J114" s="227">
        <v>0</v>
      </c>
      <c r="K114" s="227">
        <v>0</v>
      </c>
      <c r="L114" s="227">
        <v>0</v>
      </c>
      <c r="M114" s="227">
        <v>0</v>
      </c>
      <c r="N114" s="227">
        <v>0</v>
      </c>
      <c r="O114" s="227">
        <v>0</v>
      </c>
      <c r="P114" s="227">
        <v>0</v>
      </c>
      <c r="Q114" s="227">
        <v>0</v>
      </c>
      <c r="R114" s="227">
        <v>0</v>
      </c>
      <c r="S114" s="227">
        <v>0</v>
      </c>
      <c r="T114" s="227">
        <v>0</v>
      </c>
      <c r="U114" s="227">
        <v>0</v>
      </c>
      <c r="V114" s="227">
        <v>0</v>
      </c>
      <c r="W114" s="227">
        <v>0</v>
      </c>
      <c r="X114" s="227">
        <v>0</v>
      </c>
      <c r="Y114" s="227">
        <v>0</v>
      </c>
      <c r="Z114" s="227">
        <v>0</v>
      </c>
      <c r="AA114" s="227">
        <v>0</v>
      </c>
      <c r="AB114" s="227">
        <v>0</v>
      </c>
      <c r="AC114" s="227">
        <v>0</v>
      </c>
      <c r="AD114" s="227">
        <v>0</v>
      </c>
      <c r="AE114" s="227">
        <v>0</v>
      </c>
      <c r="AF114" s="227">
        <v>0</v>
      </c>
      <c r="AG114" s="227">
        <v>0</v>
      </c>
      <c r="AH114" s="227">
        <v>0</v>
      </c>
      <c r="AI114" s="227">
        <v>0</v>
      </c>
      <c r="AJ114" s="227">
        <v>0</v>
      </c>
      <c r="AK114" s="227">
        <v>0</v>
      </c>
      <c r="AL114" s="227">
        <v>0</v>
      </c>
      <c r="AM114" s="227">
        <v>0</v>
      </c>
      <c r="AN114" s="227">
        <v>0</v>
      </c>
      <c r="AO114" s="227">
        <v>0</v>
      </c>
      <c r="AP114" s="227">
        <v>0</v>
      </c>
      <c r="AQ114" s="227">
        <v>0</v>
      </c>
      <c r="AR114" s="227">
        <v>0</v>
      </c>
      <c r="AS114" s="227">
        <v>0</v>
      </c>
      <c r="AT114" s="227">
        <v>0</v>
      </c>
      <c r="AU114" s="227">
        <v>0</v>
      </c>
      <c r="AV114" s="227">
        <v>0</v>
      </c>
      <c r="AW114" s="227">
        <v>0</v>
      </c>
      <c r="AX114" s="227">
        <v>0</v>
      </c>
      <c r="AY114" s="227">
        <v>0</v>
      </c>
      <c r="AZ114" s="227">
        <v>0</v>
      </c>
      <c r="BA114" s="227">
        <v>0</v>
      </c>
      <c r="BB114" s="227">
        <v>0</v>
      </c>
      <c r="BC114" s="227">
        <v>0</v>
      </c>
      <c r="BD114" s="227">
        <v>0</v>
      </c>
      <c r="BE114" s="227">
        <v>0</v>
      </c>
      <c r="BF114" s="227">
        <v>0</v>
      </c>
      <c r="BG114" s="227">
        <v>0</v>
      </c>
      <c r="BH114" s="227">
        <v>0</v>
      </c>
      <c r="BI114" s="227">
        <v>0</v>
      </c>
      <c r="BJ114" s="227">
        <v>0</v>
      </c>
      <c r="BK114" s="227">
        <v>0</v>
      </c>
      <c r="BL114" s="227">
        <v>0</v>
      </c>
      <c r="BM114" s="227">
        <v>0</v>
      </c>
      <c r="BN114" s="227">
        <v>0</v>
      </c>
      <c r="BO114" s="227">
        <v>0</v>
      </c>
      <c r="BP114" s="227">
        <v>0</v>
      </c>
      <c r="BQ114" s="227">
        <v>0</v>
      </c>
      <c r="BR114" s="227">
        <v>0</v>
      </c>
      <c r="BS114" s="227">
        <v>0</v>
      </c>
      <c r="BT114" s="227">
        <v>0</v>
      </c>
      <c r="BU114" s="227">
        <v>0</v>
      </c>
      <c r="BV114" s="227">
        <v>0</v>
      </c>
      <c r="BW114" s="227">
        <v>0</v>
      </c>
    </row>
    <row r="115" spans="1:75" x14ac:dyDescent="0.25">
      <c r="A115" s="213"/>
      <c r="B115" s="213"/>
      <c r="C115" s="210" t="s">
        <v>15</v>
      </c>
      <c r="D115" s="227">
        <v>0</v>
      </c>
      <c r="E115" s="227">
        <v>0</v>
      </c>
      <c r="F115" s="227">
        <v>0</v>
      </c>
      <c r="G115" s="227">
        <v>0</v>
      </c>
      <c r="H115" s="227">
        <v>0</v>
      </c>
      <c r="I115" s="227">
        <v>0</v>
      </c>
      <c r="J115" s="227">
        <v>0</v>
      </c>
      <c r="K115" s="227">
        <v>0</v>
      </c>
      <c r="L115" s="227">
        <v>0</v>
      </c>
      <c r="M115" s="227">
        <v>0</v>
      </c>
      <c r="N115" s="227">
        <v>0</v>
      </c>
      <c r="O115" s="227">
        <v>0</v>
      </c>
      <c r="P115" s="227">
        <v>0</v>
      </c>
      <c r="Q115" s="227">
        <v>0</v>
      </c>
      <c r="R115" s="227">
        <v>0</v>
      </c>
      <c r="S115" s="227">
        <v>0</v>
      </c>
      <c r="T115" s="227">
        <v>0</v>
      </c>
      <c r="U115" s="227">
        <v>0</v>
      </c>
      <c r="V115" s="227">
        <v>0</v>
      </c>
      <c r="W115" s="227">
        <v>0</v>
      </c>
      <c r="X115" s="227">
        <v>0</v>
      </c>
      <c r="Y115" s="227">
        <v>0</v>
      </c>
      <c r="Z115" s="227">
        <v>0</v>
      </c>
      <c r="AA115" s="227">
        <v>0</v>
      </c>
      <c r="AB115" s="227">
        <v>0</v>
      </c>
      <c r="AC115" s="227">
        <v>0</v>
      </c>
      <c r="AD115" s="227">
        <v>0</v>
      </c>
      <c r="AE115" s="227">
        <v>0</v>
      </c>
      <c r="AF115" s="227">
        <v>0</v>
      </c>
      <c r="AG115" s="227">
        <v>0</v>
      </c>
      <c r="AH115" s="227">
        <v>0</v>
      </c>
      <c r="AI115" s="227">
        <v>0</v>
      </c>
      <c r="AJ115" s="227">
        <v>0</v>
      </c>
      <c r="AK115" s="227">
        <v>0</v>
      </c>
      <c r="AL115" s="227">
        <v>0</v>
      </c>
      <c r="AM115" s="227">
        <v>0</v>
      </c>
      <c r="AN115" s="227">
        <v>0</v>
      </c>
      <c r="AO115" s="227">
        <v>0</v>
      </c>
      <c r="AP115" s="227">
        <v>0</v>
      </c>
      <c r="AQ115" s="227">
        <v>0</v>
      </c>
      <c r="AR115" s="227">
        <v>0</v>
      </c>
      <c r="AS115" s="227">
        <v>0</v>
      </c>
      <c r="AT115" s="227">
        <v>0</v>
      </c>
      <c r="AU115" s="227">
        <v>0</v>
      </c>
      <c r="AV115" s="227">
        <v>0</v>
      </c>
      <c r="AW115" s="227">
        <v>0</v>
      </c>
      <c r="AX115" s="227">
        <v>0</v>
      </c>
      <c r="AY115" s="227">
        <v>0</v>
      </c>
      <c r="AZ115" s="227">
        <v>0</v>
      </c>
      <c r="BA115" s="227">
        <v>0</v>
      </c>
      <c r="BB115" s="227">
        <v>0</v>
      </c>
      <c r="BC115" s="227">
        <v>0</v>
      </c>
      <c r="BD115" s="227">
        <v>0</v>
      </c>
      <c r="BE115" s="227">
        <v>0</v>
      </c>
      <c r="BF115" s="227">
        <v>0</v>
      </c>
      <c r="BG115" s="227">
        <v>0</v>
      </c>
      <c r="BH115" s="227">
        <v>0</v>
      </c>
      <c r="BI115" s="227">
        <v>0</v>
      </c>
      <c r="BJ115" s="227">
        <v>0</v>
      </c>
      <c r="BK115" s="227">
        <v>0</v>
      </c>
      <c r="BL115" s="227">
        <v>0</v>
      </c>
      <c r="BM115" s="227">
        <v>0</v>
      </c>
      <c r="BN115" s="227">
        <v>0</v>
      </c>
      <c r="BO115" s="227">
        <v>0</v>
      </c>
      <c r="BP115" s="227">
        <v>0</v>
      </c>
      <c r="BQ115" s="227">
        <v>0</v>
      </c>
      <c r="BR115" s="227">
        <v>0</v>
      </c>
      <c r="BS115" s="227">
        <v>0</v>
      </c>
      <c r="BT115" s="227">
        <v>0</v>
      </c>
      <c r="BU115" s="227">
        <v>0</v>
      </c>
      <c r="BV115" s="227">
        <v>0</v>
      </c>
      <c r="BW115" s="227">
        <v>0</v>
      </c>
    </row>
    <row r="116" spans="1:75" x14ac:dyDescent="0.25">
      <c r="A116" s="213"/>
      <c r="B116" s="213"/>
      <c r="C116" s="210" t="s">
        <v>16</v>
      </c>
      <c r="D116" s="227">
        <v>0</v>
      </c>
      <c r="E116" s="227">
        <v>0</v>
      </c>
      <c r="F116" s="227">
        <v>0</v>
      </c>
      <c r="G116" s="227">
        <v>0</v>
      </c>
      <c r="H116" s="227">
        <v>0</v>
      </c>
      <c r="I116" s="227">
        <v>0</v>
      </c>
      <c r="J116" s="227">
        <v>0</v>
      </c>
      <c r="K116" s="227">
        <v>0</v>
      </c>
      <c r="L116" s="227">
        <v>0</v>
      </c>
      <c r="M116" s="227">
        <v>0</v>
      </c>
      <c r="N116" s="227">
        <v>0</v>
      </c>
      <c r="O116" s="227">
        <v>0</v>
      </c>
      <c r="P116" s="227">
        <v>0</v>
      </c>
      <c r="Q116" s="227">
        <v>0</v>
      </c>
      <c r="R116" s="227">
        <v>0</v>
      </c>
      <c r="S116" s="227">
        <v>0</v>
      </c>
      <c r="T116" s="227">
        <v>0</v>
      </c>
      <c r="U116" s="227">
        <v>0</v>
      </c>
      <c r="V116" s="227">
        <v>0</v>
      </c>
      <c r="W116" s="227">
        <v>0</v>
      </c>
      <c r="X116" s="227">
        <v>0</v>
      </c>
      <c r="Y116" s="227">
        <v>0</v>
      </c>
      <c r="Z116" s="227">
        <v>0</v>
      </c>
      <c r="AA116" s="227">
        <v>0</v>
      </c>
      <c r="AB116" s="227">
        <v>0</v>
      </c>
      <c r="AC116" s="227">
        <v>0</v>
      </c>
      <c r="AD116" s="227">
        <v>0</v>
      </c>
      <c r="AE116" s="227">
        <v>0</v>
      </c>
      <c r="AF116" s="227">
        <v>0</v>
      </c>
      <c r="AG116" s="227">
        <v>0</v>
      </c>
      <c r="AH116" s="227">
        <v>0</v>
      </c>
      <c r="AI116" s="227">
        <v>0</v>
      </c>
      <c r="AJ116" s="227">
        <v>0</v>
      </c>
      <c r="AK116" s="227">
        <v>0</v>
      </c>
      <c r="AL116" s="227">
        <v>0</v>
      </c>
      <c r="AM116" s="227">
        <v>0</v>
      </c>
      <c r="AN116" s="227">
        <v>0</v>
      </c>
      <c r="AO116" s="227">
        <v>0</v>
      </c>
      <c r="AP116" s="227">
        <v>0</v>
      </c>
      <c r="AQ116" s="227">
        <v>0</v>
      </c>
      <c r="AR116" s="227">
        <v>0</v>
      </c>
      <c r="AS116" s="227">
        <v>0</v>
      </c>
      <c r="AT116" s="227">
        <v>0</v>
      </c>
      <c r="AU116" s="227">
        <v>0</v>
      </c>
      <c r="AV116" s="227">
        <v>0</v>
      </c>
      <c r="AW116" s="227">
        <v>0</v>
      </c>
      <c r="AX116" s="227">
        <v>0</v>
      </c>
      <c r="AY116" s="227">
        <v>0</v>
      </c>
      <c r="AZ116" s="227">
        <v>0</v>
      </c>
      <c r="BA116" s="227">
        <v>0</v>
      </c>
      <c r="BB116" s="227">
        <v>0</v>
      </c>
      <c r="BC116" s="227">
        <v>0</v>
      </c>
      <c r="BD116" s="227">
        <v>0</v>
      </c>
      <c r="BE116" s="227">
        <v>0</v>
      </c>
      <c r="BF116" s="227">
        <v>0</v>
      </c>
      <c r="BG116" s="227">
        <v>0</v>
      </c>
      <c r="BH116" s="227">
        <v>0</v>
      </c>
      <c r="BI116" s="227">
        <v>0</v>
      </c>
      <c r="BJ116" s="227">
        <v>0</v>
      </c>
      <c r="BK116" s="227">
        <v>0</v>
      </c>
      <c r="BL116" s="227">
        <v>0</v>
      </c>
      <c r="BM116" s="227">
        <v>0</v>
      </c>
      <c r="BN116" s="227">
        <v>0</v>
      </c>
      <c r="BO116" s="227">
        <v>0</v>
      </c>
      <c r="BP116" s="227">
        <v>0</v>
      </c>
      <c r="BQ116" s="227">
        <v>0</v>
      </c>
      <c r="BR116" s="227">
        <v>0</v>
      </c>
      <c r="BS116" s="227">
        <v>0</v>
      </c>
      <c r="BT116" s="227">
        <v>0</v>
      </c>
      <c r="BU116" s="227">
        <v>0</v>
      </c>
      <c r="BV116" s="227">
        <v>0</v>
      </c>
      <c r="BW116" s="227">
        <v>0</v>
      </c>
    </row>
    <row r="117" spans="1:75" x14ac:dyDescent="0.25">
      <c r="A117" s="213"/>
      <c r="B117" s="213"/>
      <c r="C117" s="210" t="s">
        <v>17</v>
      </c>
      <c r="D117" s="227">
        <v>0</v>
      </c>
      <c r="E117" s="227">
        <v>0</v>
      </c>
      <c r="F117" s="227">
        <v>0</v>
      </c>
      <c r="G117" s="227">
        <v>0</v>
      </c>
      <c r="H117" s="227">
        <v>0</v>
      </c>
      <c r="I117" s="227">
        <v>0</v>
      </c>
      <c r="J117" s="227">
        <v>0</v>
      </c>
      <c r="K117" s="227">
        <v>0</v>
      </c>
      <c r="L117" s="227">
        <v>0</v>
      </c>
      <c r="M117" s="227">
        <v>0</v>
      </c>
      <c r="N117" s="227">
        <v>0</v>
      </c>
      <c r="O117" s="227">
        <v>0</v>
      </c>
      <c r="P117" s="227">
        <v>0</v>
      </c>
      <c r="Q117" s="227">
        <v>0</v>
      </c>
      <c r="R117" s="227">
        <v>0</v>
      </c>
      <c r="S117" s="227">
        <v>0</v>
      </c>
      <c r="T117" s="227">
        <v>0</v>
      </c>
      <c r="U117" s="227">
        <v>0</v>
      </c>
      <c r="V117" s="227">
        <v>0</v>
      </c>
      <c r="W117" s="227">
        <v>0</v>
      </c>
      <c r="X117" s="227">
        <v>0</v>
      </c>
      <c r="Y117" s="227">
        <v>0</v>
      </c>
      <c r="Z117" s="227">
        <v>0</v>
      </c>
      <c r="AA117" s="227">
        <v>0</v>
      </c>
      <c r="AB117" s="227">
        <v>0</v>
      </c>
      <c r="AC117" s="227">
        <v>0</v>
      </c>
      <c r="AD117" s="227">
        <v>0</v>
      </c>
      <c r="AE117" s="227">
        <v>0</v>
      </c>
      <c r="AF117" s="227">
        <v>0</v>
      </c>
      <c r="AG117" s="227">
        <v>0</v>
      </c>
      <c r="AH117" s="227">
        <v>0</v>
      </c>
      <c r="AI117" s="227">
        <v>0</v>
      </c>
      <c r="AJ117" s="227">
        <v>0</v>
      </c>
      <c r="AK117" s="227">
        <v>0</v>
      </c>
      <c r="AL117" s="227">
        <v>0</v>
      </c>
      <c r="AM117" s="227">
        <v>0</v>
      </c>
      <c r="AN117" s="227">
        <v>0</v>
      </c>
      <c r="AO117" s="227">
        <v>0</v>
      </c>
      <c r="AP117" s="227">
        <v>0</v>
      </c>
      <c r="AQ117" s="227">
        <v>0</v>
      </c>
      <c r="AR117" s="227">
        <v>0</v>
      </c>
      <c r="AS117" s="227">
        <v>0</v>
      </c>
      <c r="AT117" s="227">
        <v>0</v>
      </c>
      <c r="AU117" s="227">
        <v>0</v>
      </c>
      <c r="AV117" s="227">
        <v>0</v>
      </c>
      <c r="AW117" s="227">
        <v>0</v>
      </c>
      <c r="AX117" s="227">
        <v>0</v>
      </c>
      <c r="AY117" s="227">
        <v>0</v>
      </c>
      <c r="AZ117" s="227">
        <v>0</v>
      </c>
      <c r="BA117" s="227">
        <v>0</v>
      </c>
      <c r="BB117" s="227">
        <v>0</v>
      </c>
      <c r="BC117" s="227">
        <v>0</v>
      </c>
      <c r="BD117" s="227">
        <v>0</v>
      </c>
      <c r="BE117" s="227">
        <v>0</v>
      </c>
      <c r="BF117" s="227">
        <v>0</v>
      </c>
      <c r="BG117" s="227">
        <v>0</v>
      </c>
      <c r="BH117" s="227">
        <v>0</v>
      </c>
      <c r="BI117" s="227">
        <v>0</v>
      </c>
      <c r="BJ117" s="227">
        <v>0</v>
      </c>
      <c r="BK117" s="227">
        <v>0</v>
      </c>
      <c r="BL117" s="227">
        <v>0</v>
      </c>
      <c r="BM117" s="227">
        <v>0</v>
      </c>
      <c r="BN117" s="227">
        <v>0</v>
      </c>
      <c r="BO117" s="227">
        <v>0</v>
      </c>
      <c r="BP117" s="227">
        <v>0</v>
      </c>
      <c r="BQ117" s="227">
        <v>0</v>
      </c>
      <c r="BR117" s="227">
        <v>0</v>
      </c>
      <c r="BS117" s="227">
        <v>0</v>
      </c>
      <c r="BT117" s="227">
        <v>0</v>
      </c>
      <c r="BU117" s="227">
        <v>0</v>
      </c>
      <c r="BV117" s="227">
        <v>0</v>
      </c>
      <c r="BW117" s="227">
        <v>0</v>
      </c>
    </row>
    <row r="118" spans="1:75" ht="24" x14ac:dyDescent="0.25">
      <c r="A118" s="213"/>
      <c r="B118" s="213"/>
      <c r="C118" s="214" t="s">
        <v>158</v>
      </c>
      <c r="D118" s="227">
        <v>0</v>
      </c>
      <c r="E118" s="227">
        <v>0</v>
      </c>
      <c r="F118" s="227">
        <v>0</v>
      </c>
      <c r="G118" s="227">
        <v>0</v>
      </c>
      <c r="H118" s="227">
        <v>0</v>
      </c>
      <c r="I118" s="227">
        <v>0</v>
      </c>
      <c r="J118" s="227">
        <v>0</v>
      </c>
      <c r="K118" s="227">
        <v>0</v>
      </c>
      <c r="L118" s="227">
        <v>0</v>
      </c>
      <c r="M118" s="227">
        <v>0</v>
      </c>
      <c r="N118" s="227">
        <v>0</v>
      </c>
      <c r="O118" s="227">
        <v>0</v>
      </c>
      <c r="P118" s="227">
        <v>0</v>
      </c>
      <c r="Q118" s="227">
        <v>0</v>
      </c>
      <c r="R118" s="227">
        <v>0</v>
      </c>
      <c r="S118" s="227">
        <v>0</v>
      </c>
      <c r="T118" s="227">
        <v>0</v>
      </c>
      <c r="U118" s="227">
        <v>0</v>
      </c>
      <c r="V118" s="227">
        <v>0</v>
      </c>
      <c r="W118" s="227">
        <v>0</v>
      </c>
      <c r="X118" s="227">
        <v>0</v>
      </c>
      <c r="Y118" s="227">
        <v>0</v>
      </c>
      <c r="Z118" s="227">
        <v>0</v>
      </c>
      <c r="AA118" s="227">
        <v>0</v>
      </c>
      <c r="AB118" s="227">
        <v>0</v>
      </c>
      <c r="AC118" s="227">
        <v>0</v>
      </c>
      <c r="AD118" s="227">
        <v>0</v>
      </c>
      <c r="AE118" s="227">
        <v>0</v>
      </c>
      <c r="AF118" s="227">
        <v>0</v>
      </c>
      <c r="AG118" s="227">
        <v>0</v>
      </c>
      <c r="AH118" s="227">
        <v>0</v>
      </c>
      <c r="AI118" s="227">
        <v>0</v>
      </c>
      <c r="AJ118" s="227">
        <v>0</v>
      </c>
      <c r="AK118" s="227">
        <v>0</v>
      </c>
      <c r="AL118" s="227">
        <v>0</v>
      </c>
      <c r="AM118" s="227">
        <v>0</v>
      </c>
      <c r="AN118" s="227">
        <v>0</v>
      </c>
      <c r="AO118" s="227">
        <v>0</v>
      </c>
      <c r="AP118" s="227">
        <v>0</v>
      </c>
      <c r="AQ118" s="227">
        <v>0</v>
      </c>
      <c r="AR118" s="227">
        <v>0</v>
      </c>
      <c r="AS118" s="227">
        <v>0</v>
      </c>
      <c r="AT118" s="227">
        <v>0</v>
      </c>
      <c r="AU118" s="227">
        <v>0</v>
      </c>
      <c r="AV118" s="227">
        <v>0</v>
      </c>
      <c r="AW118" s="227">
        <v>0</v>
      </c>
      <c r="AX118" s="227">
        <v>0</v>
      </c>
      <c r="AY118" s="227">
        <v>0</v>
      </c>
      <c r="AZ118" s="227">
        <v>0</v>
      </c>
      <c r="BA118" s="227">
        <v>0</v>
      </c>
      <c r="BB118" s="227">
        <v>0</v>
      </c>
      <c r="BC118" s="227">
        <v>0</v>
      </c>
      <c r="BD118" s="227">
        <v>0</v>
      </c>
      <c r="BE118" s="227">
        <v>0</v>
      </c>
      <c r="BF118" s="227">
        <v>0</v>
      </c>
      <c r="BG118" s="227">
        <v>0</v>
      </c>
      <c r="BH118" s="227">
        <v>0</v>
      </c>
      <c r="BI118" s="227">
        <v>0</v>
      </c>
      <c r="BJ118" s="227">
        <v>0</v>
      </c>
      <c r="BK118" s="227">
        <v>0</v>
      </c>
      <c r="BL118" s="227">
        <v>0</v>
      </c>
      <c r="BM118" s="227">
        <v>0</v>
      </c>
      <c r="BN118" s="227">
        <v>0</v>
      </c>
      <c r="BO118" s="227">
        <v>0</v>
      </c>
      <c r="BP118" s="227">
        <v>0</v>
      </c>
      <c r="BQ118" s="227">
        <v>0</v>
      </c>
      <c r="BR118" s="227">
        <v>0</v>
      </c>
      <c r="BS118" s="227">
        <v>0</v>
      </c>
      <c r="BT118" s="227">
        <v>0</v>
      </c>
      <c r="BU118" s="227">
        <v>0</v>
      </c>
      <c r="BV118" s="227">
        <v>0</v>
      </c>
      <c r="BW118" s="227">
        <v>0</v>
      </c>
    </row>
    <row r="119" spans="1:75" x14ac:dyDescent="0.25">
      <c r="A119" s="215"/>
      <c r="B119" s="215"/>
      <c r="C119" s="224" t="s">
        <v>159</v>
      </c>
      <c r="D119" s="217">
        <f t="shared" ref="D119:AM119" si="31">SUM(D113:D118)</f>
        <v>0</v>
      </c>
      <c r="E119" s="217">
        <f t="shared" si="31"/>
        <v>0</v>
      </c>
      <c r="F119" s="217">
        <f t="shared" si="31"/>
        <v>0</v>
      </c>
      <c r="G119" s="217">
        <f t="shared" si="31"/>
        <v>0</v>
      </c>
      <c r="H119" s="217">
        <f t="shared" si="31"/>
        <v>0</v>
      </c>
      <c r="I119" s="217">
        <f t="shared" si="31"/>
        <v>0</v>
      </c>
      <c r="J119" s="217">
        <f t="shared" si="31"/>
        <v>0</v>
      </c>
      <c r="K119" s="217">
        <f t="shared" si="31"/>
        <v>0</v>
      </c>
      <c r="L119" s="217">
        <f t="shared" si="31"/>
        <v>0</v>
      </c>
      <c r="M119" s="217">
        <f t="shared" si="31"/>
        <v>0</v>
      </c>
      <c r="N119" s="217">
        <f t="shared" si="31"/>
        <v>0</v>
      </c>
      <c r="O119" s="217">
        <f t="shared" si="31"/>
        <v>0</v>
      </c>
      <c r="P119" s="217">
        <f t="shared" si="31"/>
        <v>0</v>
      </c>
      <c r="Q119" s="217">
        <f t="shared" si="31"/>
        <v>0</v>
      </c>
      <c r="R119" s="217">
        <f t="shared" si="31"/>
        <v>0</v>
      </c>
      <c r="S119" s="217">
        <f t="shared" si="31"/>
        <v>0</v>
      </c>
      <c r="T119" s="217">
        <f t="shared" si="31"/>
        <v>0</v>
      </c>
      <c r="U119" s="217">
        <f t="shared" si="31"/>
        <v>0</v>
      </c>
      <c r="V119" s="217">
        <f t="shared" si="31"/>
        <v>0</v>
      </c>
      <c r="W119" s="217">
        <f t="shared" si="31"/>
        <v>0</v>
      </c>
      <c r="X119" s="217">
        <f t="shared" si="31"/>
        <v>0</v>
      </c>
      <c r="Y119" s="217">
        <f t="shared" si="31"/>
        <v>0</v>
      </c>
      <c r="Z119" s="217">
        <f t="shared" si="31"/>
        <v>0</v>
      </c>
      <c r="AA119" s="217">
        <f t="shared" si="31"/>
        <v>0</v>
      </c>
      <c r="AB119" s="217">
        <f t="shared" si="31"/>
        <v>0</v>
      </c>
      <c r="AC119" s="217">
        <f t="shared" si="31"/>
        <v>0</v>
      </c>
      <c r="AD119" s="217">
        <f t="shared" si="31"/>
        <v>0</v>
      </c>
      <c r="AE119" s="217">
        <f t="shared" si="31"/>
        <v>0</v>
      </c>
      <c r="AF119" s="217">
        <f t="shared" si="31"/>
        <v>0</v>
      </c>
      <c r="AG119" s="217">
        <f t="shared" si="31"/>
        <v>0</v>
      </c>
      <c r="AH119" s="217">
        <f t="shared" si="31"/>
        <v>0</v>
      </c>
      <c r="AI119" s="217">
        <f t="shared" si="31"/>
        <v>0</v>
      </c>
      <c r="AJ119" s="217">
        <f t="shared" si="31"/>
        <v>0</v>
      </c>
      <c r="AK119" s="217">
        <f t="shared" si="31"/>
        <v>0</v>
      </c>
      <c r="AL119" s="217">
        <f t="shared" si="31"/>
        <v>0</v>
      </c>
      <c r="AM119" s="217">
        <f t="shared" si="31"/>
        <v>0</v>
      </c>
      <c r="AN119" s="217">
        <v>0</v>
      </c>
      <c r="AO119" s="217">
        <v>0</v>
      </c>
      <c r="AP119" s="217">
        <v>0</v>
      </c>
      <c r="AQ119" s="217">
        <v>0</v>
      </c>
      <c r="AR119" s="217">
        <v>0</v>
      </c>
      <c r="AS119" s="217">
        <v>0</v>
      </c>
      <c r="AT119" s="217">
        <v>0</v>
      </c>
      <c r="AU119" s="217">
        <v>0</v>
      </c>
      <c r="AV119" s="217">
        <v>0</v>
      </c>
      <c r="AW119" s="217">
        <v>0</v>
      </c>
      <c r="AX119" s="217">
        <v>0</v>
      </c>
      <c r="AY119" s="217">
        <v>0</v>
      </c>
      <c r="AZ119" s="217">
        <f t="shared" ref="AZ119:BW119" si="32">SUM(AZ113:AZ118)</f>
        <v>0</v>
      </c>
      <c r="BA119" s="217">
        <f t="shared" si="32"/>
        <v>0</v>
      </c>
      <c r="BB119" s="217">
        <f t="shared" si="32"/>
        <v>0</v>
      </c>
      <c r="BC119" s="217">
        <f t="shared" si="32"/>
        <v>0</v>
      </c>
      <c r="BD119" s="217">
        <f t="shared" si="32"/>
        <v>0</v>
      </c>
      <c r="BE119" s="217">
        <f t="shared" si="32"/>
        <v>0</v>
      </c>
      <c r="BF119" s="217">
        <f t="shared" si="32"/>
        <v>0</v>
      </c>
      <c r="BG119" s="217">
        <f t="shared" si="32"/>
        <v>0</v>
      </c>
      <c r="BH119" s="217">
        <f t="shared" si="32"/>
        <v>0</v>
      </c>
      <c r="BI119" s="217">
        <f t="shared" si="32"/>
        <v>0</v>
      </c>
      <c r="BJ119" s="217">
        <f t="shared" si="32"/>
        <v>0</v>
      </c>
      <c r="BK119" s="217">
        <f t="shared" si="32"/>
        <v>0</v>
      </c>
      <c r="BL119" s="217">
        <f t="shared" si="32"/>
        <v>0</v>
      </c>
      <c r="BM119" s="217">
        <f t="shared" si="32"/>
        <v>0</v>
      </c>
      <c r="BN119" s="217">
        <f t="shared" si="32"/>
        <v>0</v>
      </c>
      <c r="BO119" s="217">
        <f t="shared" si="32"/>
        <v>0</v>
      </c>
      <c r="BP119" s="217">
        <f t="shared" si="32"/>
        <v>0</v>
      </c>
      <c r="BQ119" s="217">
        <f t="shared" si="32"/>
        <v>0</v>
      </c>
      <c r="BR119" s="217">
        <f t="shared" si="32"/>
        <v>0</v>
      </c>
      <c r="BS119" s="217">
        <f t="shared" si="32"/>
        <v>0</v>
      </c>
      <c r="BT119" s="217">
        <f t="shared" si="32"/>
        <v>0</v>
      </c>
      <c r="BU119" s="217">
        <f t="shared" si="32"/>
        <v>0</v>
      </c>
      <c r="BV119" s="217">
        <f t="shared" si="32"/>
        <v>0</v>
      </c>
      <c r="BW119" s="217">
        <f t="shared" si="32"/>
        <v>0</v>
      </c>
    </row>
    <row r="120" spans="1:75" x14ac:dyDescent="0.25">
      <c r="A120" s="209">
        <v>17</v>
      </c>
      <c r="B120" s="209" t="s">
        <v>176</v>
      </c>
      <c r="C120" s="210" t="s">
        <v>157</v>
      </c>
      <c r="D120" s="227">
        <v>0</v>
      </c>
      <c r="E120" s="227">
        <v>0</v>
      </c>
      <c r="F120" s="227">
        <v>0</v>
      </c>
      <c r="G120" s="227">
        <v>0</v>
      </c>
      <c r="H120" s="227">
        <v>0</v>
      </c>
      <c r="I120" s="227">
        <v>0</v>
      </c>
      <c r="J120" s="227">
        <v>0</v>
      </c>
      <c r="K120" s="227">
        <v>0</v>
      </c>
      <c r="L120" s="227">
        <v>0</v>
      </c>
      <c r="M120" s="227">
        <v>0</v>
      </c>
      <c r="N120" s="227">
        <v>0</v>
      </c>
      <c r="O120" s="227">
        <v>0</v>
      </c>
      <c r="P120" s="227">
        <v>0</v>
      </c>
      <c r="Q120" s="227">
        <v>0</v>
      </c>
      <c r="R120" s="227">
        <v>0</v>
      </c>
      <c r="S120" s="227">
        <v>0</v>
      </c>
      <c r="T120" s="227">
        <v>0</v>
      </c>
      <c r="U120" s="227">
        <v>0</v>
      </c>
      <c r="V120" s="227">
        <v>0</v>
      </c>
      <c r="W120" s="227">
        <v>0</v>
      </c>
      <c r="X120" s="227">
        <v>0</v>
      </c>
      <c r="Y120" s="227">
        <v>0</v>
      </c>
      <c r="Z120" s="227">
        <v>0</v>
      </c>
      <c r="AA120" s="227">
        <v>0</v>
      </c>
      <c r="AB120" s="227">
        <v>0</v>
      </c>
      <c r="AC120" s="227">
        <v>0</v>
      </c>
      <c r="AD120" s="227">
        <v>0</v>
      </c>
      <c r="AE120" s="227">
        <v>0</v>
      </c>
      <c r="AF120" s="227">
        <v>0</v>
      </c>
      <c r="AG120" s="227">
        <v>0</v>
      </c>
      <c r="AH120" s="227">
        <v>0</v>
      </c>
      <c r="AI120" s="227">
        <v>0</v>
      </c>
      <c r="AJ120" s="227">
        <v>0</v>
      </c>
      <c r="AK120" s="227">
        <v>0</v>
      </c>
      <c r="AL120" s="227">
        <v>0</v>
      </c>
      <c r="AM120" s="227">
        <v>0</v>
      </c>
      <c r="AN120" s="227">
        <v>0</v>
      </c>
      <c r="AO120" s="227">
        <v>0</v>
      </c>
      <c r="AP120" s="227">
        <v>0</v>
      </c>
      <c r="AQ120" s="227">
        <v>0</v>
      </c>
      <c r="AR120" s="227">
        <v>0</v>
      </c>
      <c r="AS120" s="227">
        <v>0</v>
      </c>
      <c r="AT120" s="227">
        <v>0</v>
      </c>
      <c r="AU120" s="227">
        <v>0</v>
      </c>
      <c r="AV120" s="227">
        <v>0</v>
      </c>
      <c r="AW120" s="227">
        <v>0</v>
      </c>
      <c r="AX120" s="227">
        <v>0</v>
      </c>
      <c r="AY120" s="227">
        <v>0</v>
      </c>
      <c r="AZ120" s="227">
        <v>0</v>
      </c>
      <c r="BA120" s="227">
        <v>0</v>
      </c>
      <c r="BB120" s="227">
        <v>0</v>
      </c>
      <c r="BC120" s="227">
        <v>0</v>
      </c>
      <c r="BD120" s="227">
        <v>0</v>
      </c>
      <c r="BE120" s="227">
        <v>0</v>
      </c>
      <c r="BF120" s="227">
        <v>0</v>
      </c>
      <c r="BG120" s="227">
        <v>0</v>
      </c>
      <c r="BH120" s="227">
        <v>0</v>
      </c>
      <c r="BI120" s="227">
        <v>0</v>
      </c>
      <c r="BJ120" s="227">
        <v>0</v>
      </c>
      <c r="BK120" s="227">
        <v>0</v>
      </c>
      <c r="BL120" s="227">
        <v>0</v>
      </c>
      <c r="BM120" s="227">
        <v>0</v>
      </c>
      <c r="BN120" s="227">
        <v>0</v>
      </c>
      <c r="BO120" s="227">
        <v>0</v>
      </c>
      <c r="BP120" s="227">
        <v>0</v>
      </c>
      <c r="BQ120" s="227">
        <v>0</v>
      </c>
      <c r="BR120" s="227">
        <v>0</v>
      </c>
      <c r="BS120" s="227">
        <v>0</v>
      </c>
      <c r="BT120" s="227">
        <v>0</v>
      </c>
      <c r="BU120" s="227">
        <v>0</v>
      </c>
      <c r="BV120" s="227">
        <v>0</v>
      </c>
      <c r="BW120" s="227">
        <v>0</v>
      </c>
    </row>
    <row r="121" spans="1:75" x14ac:dyDescent="0.25">
      <c r="A121" s="213"/>
      <c r="B121" s="213"/>
      <c r="C121" s="210" t="s">
        <v>14</v>
      </c>
      <c r="D121" s="227">
        <v>0</v>
      </c>
      <c r="E121" s="227">
        <v>0</v>
      </c>
      <c r="F121" s="227">
        <v>0</v>
      </c>
      <c r="G121" s="227">
        <v>0</v>
      </c>
      <c r="H121" s="227">
        <v>0</v>
      </c>
      <c r="I121" s="227">
        <v>0</v>
      </c>
      <c r="J121" s="227">
        <v>0</v>
      </c>
      <c r="K121" s="227">
        <v>0</v>
      </c>
      <c r="L121" s="227">
        <v>0</v>
      </c>
      <c r="M121" s="227">
        <v>0</v>
      </c>
      <c r="N121" s="227">
        <v>0</v>
      </c>
      <c r="O121" s="227">
        <v>0</v>
      </c>
      <c r="P121" s="227">
        <v>0</v>
      </c>
      <c r="Q121" s="227">
        <v>0</v>
      </c>
      <c r="R121" s="227">
        <v>0</v>
      </c>
      <c r="S121" s="227">
        <v>0</v>
      </c>
      <c r="T121" s="227">
        <v>0</v>
      </c>
      <c r="U121" s="227">
        <v>0</v>
      </c>
      <c r="V121" s="227">
        <v>0</v>
      </c>
      <c r="W121" s="227">
        <v>0</v>
      </c>
      <c r="X121" s="227">
        <v>0</v>
      </c>
      <c r="Y121" s="227">
        <v>0</v>
      </c>
      <c r="Z121" s="227">
        <v>0</v>
      </c>
      <c r="AA121" s="227">
        <v>0</v>
      </c>
      <c r="AB121" s="227">
        <v>0</v>
      </c>
      <c r="AC121" s="227">
        <v>0</v>
      </c>
      <c r="AD121" s="227">
        <v>0</v>
      </c>
      <c r="AE121" s="227">
        <v>0</v>
      </c>
      <c r="AF121" s="227">
        <v>0</v>
      </c>
      <c r="AG121" s="227">
        <v>0</v>
      </c>
      <c r="AH121" s="227">
        <v>0</v>
      </c>
      <c r="AI121" s="227">
        <v>0</v>
      </c>
      <c r="AJ121" s="227">
        <v>0</v>
      </c>
      <c r="AK121" s="227">
        <v>0</v>
      </c>
      <c r="AL121" s="227">
        <v>0</v>
      </c>
      <c r="AM121" s="227">
        <v>0</v>
      </c>
      <c r="AN121" s="227">
        <v>0</v>
      </c>
      <c r="AO121" s="227">
        <v>0</v>
      </c>
      <c r="AP121" s="227">
        <v>0</v>
      </c>
      <c r="AQ121" s="227">
        <v>0</v>
      </c>
      <c r="AR121" s="227">
        <v>0</v>
      </c>
      <c r="AS121" s="227">
        <v>0</v>
      </c>
      <c r="AT121" s="227">
        <v>0</v>
      </c>
      <c r="AU121" s="227">
        <v>0</v>
      </c>
      <c r="AV121" s="227">
        <v>0</v>
      </c>
      <c r="AW121" s="227">
        <v>0</v>
      </c>
      <c r="AX121" s="227">
        <v>0</v>
      </c>
      <c r="AY121" s="227">
        <v>0</v>
      </c>
      <c r="AZ121" s="227">
        <v>0</v>
      </c>
      <c r="BA121" s="227">
        <v>0</v>
      </c>
      <c r="BB121" s="227">
        <v>0</v>
      </c>
      <c r="BC121" s="227">
        <v>0</v>
      </c>
      <c r="BD121" s="227">
        <v>0</v>
      </c>
      <c r="BE121" s="227">
        <v>0</v>
      </c>
      <c r="BF121" s="227">
        <v>0</v>
      </c>
      <c r="BG121" s="227">
        <v>0</v>
      </c>
      <c r="BH121" s="227">
        <v>0</v>
      </c>
      <c r="BI121" s="227">
        <v>0</v>
      </c>
      <c r="BJ121" s="227">
        <v>0</v>
      </c>
      <c r="BK121" s="227">
        <v>0</v>
      </c>
      <c r="BL121" s="227">
        <v>0</v>
      </c>
      <c r="BM121" s="227">
        <v>0</v>
      </c>
      <c r="BN121" s="227">
        <v>0</v>
      </c>
      <c r="BO121" s="227">
        <v>0</v>
      </c>
      <c r="BP121" s="227">
        <v>0</v>
      </c>
      <c r="BQ121" s="227">
        <v>0</v>
      </c>
      <c r="BR121" s="227">
        <v>0</v>
      </c>
      <c r="BS121" s="227">
        <v>0</v>
      </c>
      <c r="BT121" s="227">
        <v>0</v>
      </c>
      <c r="BU121" s="227">
        <v>0</v>
      </c>
      <c r="BV121" s="227">
        <v>0</v>
      </c>
      <c r="BW121" s="227">
        <v>0</v>
      </c>
    </row>
    <row r="122" spans="1:75" x14ac:dyDescent="0.25">
      <c r="A122" s="213"/>
      <c r="B122" s="213"/>
      <c r="C122" s="210" t="s">
        <v>15</v>
      </c>
      <c r="D122" s="227">
        <v>0</v>
      </c>
      <c r="E122" s="227">
        <v>0</v>
      </c>
      <c r="F122" s="227">
        <v>0</v>
      </c>
      <c r="G122" s="227">
        <v>0</v>
      </c>
      <c r="H122" s="227">
        <v>0</v>
      </c>
      <c r="I122" s="227">
        <v>0</v>
      </c>
      <c r="J122" s="227">
        <v>0</v>
      </c>
      <c r="K122" s="227">
        <v>0</v>
      </c>
      <c r="L122" s="227">
        <v>0</v>
      </c>
      <c r="M122" s="227">
        <v>0</v>
      </c>
      <c r="N122" s="227">
        <v>0</v>
      </c>
      <c r="O122" s="227">
        <v>0</v>
      </c>
      <c r="P122" s="227">
        <v>0</v>
      </c>
      <c r="Q122" s="227">
        <v>0</v>
      </c>
      <c r="R122" s="227">
        <v>0</v>
      </c>
      <c r="S122" s="227">
        <v>0</v>
      </c>
      <c r="T122" s="227">
        <v>0</v>
      </c>
      <c r="U122" s="227">
        <v>0</v>
      </c>
      <c r="V122" s="227">
        <v>0</v>
      </c>
      <c r="W122" s="227">
        <v>0</v>
      </c>
      <c r="X122" s="227">
        <v>0</v>
      </c>
      <c r="Y122" s="227">
        <v>0</v>
      </c>
      <c r="Z122" s="227">
        <v>0</v>
      </c>
      <c r="AA122" s="227">
        <v>0</v>
      </c>
      <c r="AB122" s="227">
        <v>0</v>
      </c>
      <c r="AC122" s="227">
        <v>0</v>
      </c>
      <c r="AD122" s="227">
        <v>0</v>
      </c>
      <c r="AE122" s="227">
        <v>0</v>
      </c>
      <c r="AF122" s="227">
        <v>0</v>
      </c>
      <c r="AG122" s="227">
        <v>0</v>
      </c>
      <c r="AH122" s="227">
        <v>0</v>
      </c>
      <c r="AI122" s="227">
        <v>0</v>
      </c>
      <c r="AJ122" s="227">
        <v>0</v>
      </c>
      <c r="AK122" s="227">
        <v>0</v>
      </c>
      <c r="AL122" s="227">
        <v>0</v>
      </c>
      <c r="AM122" s="227">
        <v>0</v>
      </c>
      <c r="AN122" s="227">
        <v>0</v>
      </c>
      <c r="AO122" s="227">
        <v>0</v>
      </c>
      <c r="AP122" s="227">
        <v>0</v>
      </c>
      <c r="AQ122" s="227">
        <v>0</v>
      </c>
      <c r="AR122" s="227">
        <v>0</v>
      </c>
      <c r="AS122" s="227">
        <v>0</v>
      </c>
      <c r="AT122" s="227">
        <v>0</v>
      </c>
      <c r="AU122" s="227">
        <v>0</v>
      </c>
      <c r="AV122" s="227">
        <v>0</v>
      </c>
      <c r="AW122" s="227">
        <v>0</v>
      </c>
      <c r="AX122" s="227">
        <v>0</v>
      </c>
      <c r="AY122" s="227">
        <v>0</v>
      </c>
      <c r="AZ122" s="227">
        <v>0</v>
      </c>
      <c r="BA122" s="227">
        <v>0</v>
      </c>
      <c r="BB122" s="227">
        <v>0</v>
      </c>
      <c r="BC122" s="227">
        <v>0</v>
      </c>
      <c r="BD122" s="227">
        <v>0</v>
      </c>
      <c r="BE122" s="227">
        <v>0</v>
      </c>
      <c r="BF122" s="227">
        <v>0</v>
      </c>
      <c r="BG122" s="227">
        <v>0</v>
      </c>
      <c r="BH122" s="227">
        <v>0</v>
      </c>
      <c r="BI122" s="227">
        <v>0</v>
      </c>
      <c r="BJ122" s="227">
        <v>0</v>
      </c>
      <c r="BK122" s="227">
        <v>0</v>
      </c>
      <c r="BL122" s="227">
        <v>0</v>
      </c>
      <c r="BM122" s="227">
        <v>0</v>
      </c>
      <c r="BN122" s="227">
        <v>0</v>
      </c>
      <c r="BO122" s="227">
        <v>0</v>
      </c>
      <c r="BP122" s="227">
        <v>0</v>
      </c>
      <c r="BQ122" s="227">
        <v>0</v>
      </c>
      <c r="BR122" s="227">
        <v>0</v>
      </c>
      <c r="BS122" s="227">
        <v>0</v>
      </c>
      <c r="BT122" s="227">
        <v>0</v>
      </c>
      <c r="BU122" s="227">
        <v>0</v>
      </c>
      <c r="BV122" s="227">
        <v>0</v>
      </c>
      <c r="BW122" s="227">
        <v>0</v>
      </c>
    </row>
    <row r="123" spans="1:75" x14ac:dyDescent="0.25">
      <c r="A123" s="213"/>
      <c r="B123" s="213"/>
      <c r="C123" s="210" t="s">
        <v>16</v>
      </c>
      <c r="D123" s="227">
        <v>0</v>
      </c>
      <c r="E123" s="227">
        <v>0</v>
      </c>
      <c r="F123" s="227">
        <v>0</v>
      </c>
      <c r="G123" s="227">
        <v>0</v>
      </c>
      <c r="H123" s="227">
        <v>0</v>
      </c>
      <c r="I123" s="227">
        <v>0</v>
      </c>
      <c r="J123" s="227">
        <v>0</v>
      </c>
      <c r="K123" s="227">
        <v>0</v>
      </c>
      <c r="L123" s="227">
        <v>0</v>
      </c>
      <c r="M123" s="227">
        <v>0</v>
      </c>
      <c r="N123" s="227">
        <v>0</v>
      </c>
      <c r="O123" s="227">
        <v>0</v>
      </c>
      <c r="P123" s="227">
        <v>0</v>
      </c>
      <c r="Q123" s="227">
        <v>0</v>
      </c>
      <c r="R123" s="227">
        <v>0</v>
      </c>
      <c r="S123" s="227">
        <v>0</v>
      </c>
      <c r="T123" s="227">
        <v>0</v>
      </c>
      <c r="U123" s="227">
        <v>0</v>
      </c>
      <c r="V123" s="227">
        <v>0</v>
      </c>
      <c r="W123" s="227">
        <v>0</v>
      </c>
      <c r="X123" s="227">
        <v>0</v>
      </c>
      <c r="Y123" s="227">
        <v>0</v>
      </c>
      <c r="Z123" s="227">
        <v>0</v>
      </c>
      <c r="AA123" s="227">
        <v>0</v>
      </c>
      <c r="AB123" s="227">
        <v>0</v>
      </c>
      <c r="AC123" s="227">
        <v>0</v>
      </c>
      <c r="AD123" s="227">
        <v>0</v>
      </c>
      <c r="AE123" s="227">
        <v>0</v>
      </c>
      <c r="AF123" s="227">
        <v>0</v>
      </c>
      <c r="AG123" s="227">
        <v>0</v>
      </c>
      <c r="AH123" s="227">
        <v>0</v>
      </c>
      <c r="AI123" s="227">
        <v>0</v>
      </c>
      <c r="AJ123" s="227">
        <v>0</v>
      </c>
      <c r="AK123" s="227">
        <v>0</v>
      </c>
      <c r="AL123" s="227">
        <v>0</v>
      </c>
      <c r="AM123" s="227">
        <v>0</v>
      </c>
      <c r="AN123" s="227">
        <v>0</v>
      </c>
      <c r="AO123" s="227">
        <v>0</v>
      </c>
      <c r="AP123" s="227">
        <v>0</v>
      </c>
      <c r="AQ123" s="227">
        <v>0</v>
      </c>
      <c r="AR123" s="227">
        <v>0</v>
      </c>
      <c r="AS123" s="227">
        <v>0</v>
      </c>
      <c r="AT123" s="227">
        <v>0</v>
      </c>
      <c r="AU123" s="227">
        <v>0</v>
      </c>
      <c r="AV123" s="227">
        <v>0</v>
      </c>
      <c r="AW123" s="227">
        <v>0</v>
      </c>
      <c r="AX123" s="227">
        <v>0</v>
      </c>
      <c r="AY123" s="227">
        <v>0</v>
      </c>
      <c r="AZ123" s="227">
        <v>0</v>
      </c>
      <c r="BA123" s="227">
        <v>0</v>
      </c>
      <c r="BB123" s="227">
        <v>0</v>
      </c>
      <c r="BC123" s="227">
        <v>0</v>
      </c>
      <c r="BD123" s="227">
        <v>0</v>
      </c>
      <c r="BE123" s="227">
        <v>0</v>
      </c>
      <c r="BF123" s="227">
        <v>0</v>
      </c>
      <c r="BG123" s="227">
        <v>0</v>
      </c>
      <c r="BH123" s="227">
        <v>0</v>
      </c>
      <c r="BI123" s="227">
        <v>0</v>
      </c>
      <c r="BJ123" s="227">
        <v>0</v>
      </c>
      <c r="BK123" s="227">
        <v>0</v>
      </c>
      <c r="BL123" s="227">
        <v>0</v>
      </c>
      <c r="BM123" s="227">
        <v>0</v>
      </c>
      <c r="BN123" s="227">
        <v>0</v>
      </c>
      <c r="BO123" s="227">
        <v>0</v>
      </c>
      <c r="BP123" s="227">
        <v>0</v>
      </c>
      <c r="BQ123" s="227">
        <v>0</v>
      </c>
      <c r="BR123" s="227">
        <v>0</v>
      </c>
      <c r="BS123" s="227">
        <v>0</v>
      </c>
      <c r="BT123" s="227">
        <v>0</v>
      </c>
      <c r="BU123" s="227">
        <v>0</v>
      </c>
      <c r="BV123" s="227">
        <v>0</v>
      </c>
      <c r="BW123" s="227">
        <v>0</v>
      </c>
    </row>
    <row r="124" spans="1:75" x14ac:dyDescent="0.25">
      <c r="A124" s="213"/>
      <c r="B124" s="213"/>
      <c r="C124" s="210" t="s">
        <v>17</v>
      </c>
      <c r="D124" s="227">
        <v>0</v>
      </c>
      <c r="E124" s="227">
        <v>0</v>
      </c>
      <c r="F124" s="227">
        <v>0</v>
      </c>
      <c r="G124" s="227">
        <v>0</v>
      </c>
      <c r="H124" s="227">
        <v>0</v>
      </c>
      <c r="I124" s="227">
        <v>0</v>
      </c>
      <c r="J124" s="227">
        <v>0</v>
      </c>
      <c r="K124" s="227">
        <v>0</v>
      </c>
      <c r="L124" s="227">
        <v>0</v>
      </c>
      <c r="M124" s="227">
        <v>0</v>
      </c>
      <c r="N124" s="227">
        <v>0</v>
      </c>
      <c r="O124" s="227">
        <v>0</v>
      </c>
      <c r="P124" s="227">
        <v>0</v>
      </c>
      <c r="Q124" s="227">
        <v>0</v>
      </c>
      <c r="R124" s="227">
        <v>0</v>
      </c>
      <c r="S124" s="227">
        <v>0</v>
      </c>
      <c r="T124" s="227">
        <v>0</v>
      </c>
      <c r="U124" s="227">
        <v>0</v>
      </c>
      <c r="V124" s="227">
        <v>0</v>
      </c>
      <c r="W124" s="227">
        <v>0</v>
      </c>
      <c r="X124" s="227">
        <v>0</v>
      </c>
      <c r="Y124" s="227">
        <v>0</v>
      </c>
      <c r="Z124" s="227">
        <v>0</v>
      </c>
      <c r="AA124" s="227">
        <v>0</v>
      </c>
      <c r="AB124" s="227">
        <v>0</v>
      </c>
      <c r="AC124" s="227">
        <v>0</v>
      </c>
      <c r="AD124" s="227">
        <v>0</v>
      </c>
      <c r="AE124" s="227">
        <v>0</v>
      </c>
      <c r="AF124" s="227">
        <v>0</v>
      </c>
      <c r="AG124" s="227">
        <v>0</v>
      </c>
      <c r="AH124" s="227">
        <v>0</v>
      </c>
      <c r="AI124" s="227">
        <v>0</v>
      </c>
      <c r="AJ124" s="227">
        <v>0</v>
      </c>
      <c r="AK124" s="227">
        <v>0</v>
      </c>
      <c r="AL124" s="227">
        <v>0</v>
      </c>
      <c r="AM124" s="227">
        <v>0</v>
      </c>
      <c r="AN124" s="227">
        <v>0</v>
      </c>
      <c r="AO124" s="227">
        <v>0</v>
      </c>
      <c r="AP124" s="227">
        <v>0</v>
      </c>
      <c r="AQ124" s="227">
        <v>0</v>
      </c>
      <c r="AR124" s="227">
        <v>0</v>
      </c>
      <c r="AS124" s="227">
        <v>0</v>
      </c>
      <c r="AT124" s="227">
        <v>0</v>
      </c>
      <c r="AU124" s="227">
        <v>0</v>
      </c>
      <c r="AV124" s="227">
        <v>0</v>
      </c>
      <c r="AW124" s="227">
        <v>0</v>
      </c>
      <c r="AX124" s="227">
        <v>0</v>
      </c>
      <c r="AY124" s="227">
        <v>0</v>
      </c>
      <c r="AZ124" s="227">
        <v>0</v>
      </c>
      <c r="BA124" s="227">
        <v>0</v>
      </c>
      <c r="BB124" s="227">
        <v>0</v>
      </c>
      <c r="BC124" s="227">
        <v>0</v>
      </c>
      <c r="BD124" s="227">
        <v>0</v>
      </c>
      <c r="BE124" s="227">
        <v>0</v>
      </c>
      <c r="BF124" s="227">
        <v>0</v>
      </c>
      <c r="BG124" s="227">
        <v>0</v>
      </c>
      <c r="BH124" s="227">
        <v>0</v>
      </c>
      <c r="BI124" s="227">
        <v>0</v>
      </c>
      <c r="BJ124" s="227">
        <v>0</v>
      </c>
      <c r="BK124" s="227">
        <v>0</v>
      </c>
      <c r="BL124" s="227">
        <v>0</v>
      </c>
      <c r="BM124" s="227">
        <v>0</v>
      </c>
      <c r="BN124" s="227">
        <v>0</v>
      </c>
      <c r="BO124" s="227">
        <v>0</v>
      </c>
      <c r="BP124" s="227">
        <v>0</v>
      </c>
      <c r="BQ124" s="227">
        <v>0</v>
      </c>
      <c r="BR124" s="227">
        <v>0</v>
      </c>
      <c r="BS124" s="227">
        <v>0</v>
      </c>
      <c r="BT124" s="227">
        <v>0</v>
      </c>
      <c r="BU124" s="227">
        <v>0</v>
      </c>
      <c r="BV124" s="227">
        <v>0</v>
      </c>
      <c r="BW124" s="227">
        <v>0</v>
      </c>
    </row>
    <row r="125" spans="1:75" ht="24" x14ac:dyDescent="0.25">
      <c r="A125" s="213"/>
      <c r="B125" s="213"/>
      <c r="C125" s="214" t="s">
        <v>158</v>
      </c>
      <c r="D125" s="227">
        <v>0</v>
      </c>
      <c r="E125" s="227">
        <v>0</v>
      </c>
      <c r="F125" s="227">
        <v>0</v>
      </c>
      <c r="G125" s="227">
        <v>0</v>
      </c>
      <c r="H125" s="227">
        <v>0</v>
      </c>
      <c r="I125" s="227">
        <v>0</v>
      </c>
      <c r="J125" s="227">
        <v>0</v>
      </c>
      <c r="K125" s="227">
        <v>0</v>
      </c>
      <c r="L125" s="227">
        <v>0</v>
      </c>
      <c r="M125" s="227">
        <v>0</v>
      </c>
      <c r="N125" s="227">
        <v>0</v>
      </c>
      <c r="O125" s="227">
        <v>0</v>
      </c>
      <c r="P125" s="227">
        <v>0</v>
      </c>
      <c r="Q125" s="227">
        <v>0</v>
      </c>
      <c r="R125" s="227">
        <v>0</v>
      </c>
      <c r="S125" s="227">
        <v>0</v>
      </c>
      <c r="T125" s="227">
        <v>0</v>
      </c>
      <c r="U125" s="227">
        <v>0</v>
      </c>
      <c r="V125" s="227">
        <v>0</v>
      </c>
      <c r="W125" s="227">
        <v>0</v>
      </c>
      <c r="X125" s="227">
        <v>0</v>
      </c>
      <c r="Y125" s="227">
        <v>0</v>
      </c>
      <c r="Z125" s="227">
        <v>0</v>
      </c>
      <c r="AA125" s="227">
        <v>0</v>
      </c>
      <c r="AB125" s="227">
        <v>0</v>
      </c>
      <c r="AC125" s="227">
        <v>0</v>
      </c>
      <c r="AD125" s="227">
        <v>0</v>
      </c>
      <c r="AE125" s="227">
        <v>0</v>
      </c>
      <c r="AF125" s="227">
        <v>0</v>
      </c>
      <c r="AG125" s="227">
        <v>0</v>
      </c>
      <c r="AH125" s="227">
        <v>0</v>
      </c>
      <c r="AI125" s="227">
        <v>0</v>
      </c>
      <c r="AJ125" s="227">
        <v>0</v>
      </c>
      <c r="AK125" s="227">
        <v>0</v>
      </c>
      <c r="AL125" s="227">
        <v>0</v>
      </c>
      <c r="AM125" s="227">
        <v>0</v>
      </c>
      <c r="AN125" s="227">
        <v>0</v>
      </c>
      <c r="AO125" s="227">
        <v>0</v>
      </c>
      <c r="AP125" s="227">
        <v>0</v>
      </c>
      <c r="AQ125" s="227">
        <v>0</v>
      </c>
      <c r="AR125" s="227">
        <v>0</v>
      </c>
      <c r="AS125" s="227">
        <v>0</v>
      </c>
      <c r="AT125" s="227">
        <v>0</v>
      </c>
      <c r="AU125" s="227">
        <v>0</v>
      </c>
      <c r="AV125" s="227">
        <v>0</v>
      </c>
      <c r="AW125" s="227">
        <v>0</v>
      </c>
      <c r="AX125" s="227">
        <v>0</v>
      </c>
      <c r="AY125" s="227">
        <v>0</v>
      </c>
      <c r="AZ125" s="227">
        <v>0</v>
      </c>
      <c r="BA125" s="227">
        <v>0</v>
      </c>
      <c r="BB125" s="227">
        <v>0</v>
      </c>
      <c r="BC125" s="227">
        <v>0</v>
      </c>
      <c r="BD125" s="227">
        <v>0</v>
      </c>
      <c r="BE125" s="227">
        <v>0</v>
      </c>
      <c r="BF125" s="227">
        <v>0</v>
      </c>
      <c r="BG125" s="227">
        <v>0</v>
      </c>
      <c r="BH125" s="227">
        <v>0</v>
      </c>
      <c r="BI125" s="227">
        <v>0</v>
      </c>
      <c r="BJ125" s="227">
        <v>0</v>
      </c>
      <c r="BK125" s="227">
        <v>0</v>
      </c>
      <c r="BL125" s="227">
        <v>0</v>
      </c>
      <c r="BM125" s="227">
        <v>0</v>
      </c>
      <c r="BN125" s="227">
        <v>0</v>
      </c>
      <c r="BO125" s="227">
        <v>0</v>
      </c>
      <c r="BP125" s="227">
        <v>0</v>
      </c>
      <c r="BQ125" s="227">
        <v>0</v>
      </c>
      <c r="BR125" s="227">
        <v>0</v>
      </c>
      <c r="BS125" s="227">
        <v>0</v>
      </c>
      <c r="BT125" s="227">
        <v>0</v>
      </c>
      <c r="BU125" s="227">
        <v>0</v>
      </c>
      <c r="BV125" s="227">
        <v>0</v>
      </c>
      <c r="BW125" s="227">
        <v>0</v>
      </c>
    </row>
    <row r="126" spans="1:75" x14ac:dyDescent="0.25">
      <c r="A126" s="215"/>
      <c r="B126" s="215"/>
      <c r="C126" s="224" t="s">
        <v>159</v>
      </c>
      <c r="D126" s="217">
        <f t="shared" ref="D126:AM126" si="33">SUM(D120:D125)</f>
        <v>0</v>
      </c>
      <c r="E126" s="217">
        <f t="shared" si="33"/>
        <v>0</v>
      </c>
      <c r="F126" s="217">
        <f t="shared" si="33"/>
        <v>0</v>
      </c>
      <c r="G126" s="217">
        <f t="shared" si="33"/>
        <v>0</v>
      </c>
      <c r="H126" s="217">
        <f t="shared" si="33"/>
        <v>0</v>
      </c>
      <c r="I126" s="217">
        <f t="shared" si="33"/>
        <v>0</v>
      </c>
      <c r="J126" s="217">
        <f t="shared" si="33"/>
        <v>0</v>
      </c>
      <c r="K126" s="217">
        <f t="shared" si="33"/>
        <v>0</v>
      </c>
      <c r="L126" s="217">
        <f t="shared" si="33"/>
        <v>0</v>
      </c>
      <c r="M126" s="217">
        <f t="shared" si="33"/>
        <v>0</v>
      </c>
      <c r="N126" s="217">
        <f t="shared" si="33"/>
        <v>0</v>
      </c>
      <c r="O126" s="217">
        <f t="shared" si="33"/>
        <v>0</v>
      </c>
      <c r="P126" s="217">
        <f t="shared" si="33"/>
        <v>0</v>
      </c>
      <c r="Q126" s="217">
        <f t="shared" si="33"/>
        <v>0</v>
      </c>
      <c r="R126" s="217">
        <f t="shared" si="33"/>
        <v>0</v>
      </c>
      <c r="S126" s="217">
        <f t="shared" si="33"/>
        <v>0</v>
      </c>
      <c r="T126" s="217">
        <f t="shared" si="33"/>
        <v>0</v>
      </c>
      <c r="U126" s="217">
        <f t="shared" si="33"/>
        <v>0</v>
      </c>
      <c r="V126" s="217">
        <f t="shared" si="33"/>
        <v>0</v>
      </c>
      <c r="W126" s="217">
        <f t="shared" si="33"/>
        <v>0</v>
      </c>
      <c r="X126" s="217">
        <f t="shared" si="33"/>
        <v>0</v>
      </c>
      <c r="Y126" s="217">
        <f t="shared" si="33"/>
        <v>0</v>
      </c>
      <c r="Z126" s="217">
        <f t="shared" si="33"/>
        <v>0</v>
      </c>
      <c r="AA126" s="217">
        <f t="shared" si="33"/>
        <v>0</v>
      </c>
      <c r="AB126" s="217">
        <f t="shared" si="33"/>
        <v>0</v>
      </c>
      <c r="AC126" s="217">
        <f t="shared" si="33"/>
        <v>0</v>
      </c>
      <c r="AD126" s="217">
        <f t="shared" si="33"/>
        <v>0</v>
      </c>
      <c r="AE126" s="217">
        <f t="shared" si="33"/>
        <v>0</v>
      </c>
      <c r="AF126" s="217">
        <f t="shared" si="33"/>
        <v>0</v>
      </c>
      <c r="AG126" s="217">
        <f t="shared" si="33"/>
        <v>0</v>
      </c>
      <c r="AH126" s="217">
        <f t="shared" si="33"/>
        <v>0</v>
      </c>
      <c r="AI126" s="217">
        <f t="shared" si="33"/>
        <v>0</v>
      </c>
      <c r="AJ126" s="217">
        <f t="shared" si="33"/>
        <v>0</v>
      </c>
      <c r="AK126" s="217">
        <f t="shared" si="33"/>
        <v>0</v>
      </c>
      <c r="AL126" s="217">
        <f t="shared" si="33"/>
        <v>0</v>
      </c>
      <c r="AM126" s="217">
        <f t="shared" si="33"/>
        <v>0</v>
      </c>
      <c r="AN126" s="217">
        <v>0</v>
      </c>
      <c r="AO126" s="217">
        <v>0</v>
      </c>
      <c r="AP126" s="217">
        <v>0</v>
      </c>
      <c r="AQ126" s="217">
        <v>0</v>
      </c>
      <c r="AR126" s="217">
        <v>0</v>
      </c>
      <c r="AS126" s="217">
        <v>0</v>
      </c>
      <c r="AT126" s="217">
        <v>0</v>
      </c>
      <c r="AU126" s="217">
        <v>0</v>
      </c>
      <c r="AV126" s="217">
        <v>0</v>
      </c>
      <c r="AW126" s="217">
        <v>0</v>
      </c>
      <c r="AX126" s="217">
        <v>0</v>
      </c>
      <c r="AY126" s="217">
        <v>0</v>
      </c>
      <c r="AZ126" s="217">
        <f t="shared" ref="AZ126:BW126" si="34">SUM(AZ120:AZ125)</f>
        <v>0</v>
      </c>
      <c r="BA126" s="217">
        <f t="shared" si="34"/>
        <v>0</v>
      </c>
      <c r="BB126" s="217">
        <f t="shared" si="34"/>
        <v>0</v>
      </c>
      <c r="BC126" s="217">
        <f t="shared" si="34"/>
        <v>0</v>
      </c>
      <c r="BD126" s="217">
        <f t="shared" si="34"/>
        <v>0</v>
      </c>
      <c r="BE126" s="217">
        <f t="shared" si="34"/>
        <v>0</v>
      </c>
      <c r="BF126" s="217">
        <f t="shared" si="34"/>
        <v>0</v>
      </c>
      <c r="BG126" s="217">
        <f t="shared" si="34"/>
        <v>0</v>
      </c>
      <c r="BH126" s="217">
        <f t="shared" si="34"/>
        <v>0</v>
      </c>
      <c r="BI126" s="217">
        <f t="shared" si="34"/>
        <v>0</v>
      </c>
      <c r="BJ126" s="217">
        <f t="shared" si="34"/>
        <v>0</v>
      </c>
      <c r="BK126" s="217">
        <f t="shared" si="34"/>
        <v>0</v>
      </c>
      <c r="BL126" s="217">
        <f t="shared" si="34"/>
        <v>0</v>
      </c>
      <c r="BM126" s="217">
        <f t="shared" si="34"/>
        <v>0</v>
      </c>
      <c r="BN126" s="217">
        <f t="shared" si="34"/>
        <v>0</v>
      </c>
      <c r="BO126" s="217">
        <f t="shared" si="34"/>
        <v>0</v>
      </c>
      <c r="BP126" s="217">
        <f t="shared" si="34"/>
        <v>0</v>
      </c>
      <c r="BQ126" s="217">
        <f t="shared" si="34"/>
        <v>0</v>
      </c>
      <c r="BR126" s="217">
        <f t="shared" si="34"/>
        <v>0</v>
      </c>
      <c r="BS126" s="217">
        <f t="shared" si="34"/>
        <v>0</v>
      </c>
      <c r="BT126" s="217">
        <f t="shared" si="34"/>
        <v>0</v>
      </c>
      <c r="BU126" s="217">
        <f t="shared" si="34"/>
        <v>0</v>
      </c>
      <c r="BV126" s="217">
        <f t="shared" si="34"/>
        <v>0</v>
      </c>
      <c r="BW126" s="217">
        <f t="shared" si="34"/>
        <v>0</v>
      </c>
    </row>
    <row r="127" spans="1:75" ht="12.75" customHeight="1" x14ac:dyDescent="0.25">
      <c r="A127" s="209">
        <v>18</v>
      </c>
      <c r="B127" s="209" t="s">
        <v>177</v>
      </c>
      <c r="C127" s="210" t="s">
        <v>157</v>
      </c>
      <c r="D127" s="227">
        <v>0</v>
      </c>
      <c r="E127" s="227">
        <v>0</v>
      </c>
      <c r="F127" s="227">
        <v>0</v>
      </c>
      <c r="G127" s="227">
        <v>0</v>
      </c>
      <c r="H127" s="227">
        <v>0</v>
      </c>
      <c r="I127" s="227">
        <v>0</v>
      </c>
      <c r="J127" s="227">
        <v>0</v>
      </c>
      <c r="K127" s="227">
        <v>0</v>
      </c>
      <c r="L127" s="227">
        <v>0</v>
      </c>
      <c r="M127" s="227">
        <v>0</v>
      </c>
      <c r="N127" s="227">
        <v>0</v>
      </c>
      <c r="O127" s="227">
        <v>0</v>
      </c>
      <c r="P127" s="227">
        <v>0</v>
      </c>
      <c r="Q127" s="227">
        <v>0</v>
      </c>
      <c r="R127" s="227">
        <v>0</v>
      </c>
      <c r="S127" s="227">
        <v>0</v>
      </c>
      <c r="T127" s="227">
        <v>0</v>
      </c>
      <c r="U127" s="227">
        <v>0</v>
      </c>
      <c r="V127" s="227">
        <v>0</v>
      </c>
      <c r="W127" s="227">
        <v>0</v>
      </c>
      <c r="X127" s="227">
        <v>0</v>
      </c>
      <c r="Y127" s="227">
        <v>0</v>
      </c>
      <c r="Z127" s="227">
        <v>0</v>
      </c>
      <c r="AA127" s="227">
        <v>0</v>
      </c>
      <c r="AB127" s="227">
        <v>0</v>
      </c>
      <c r="AC127" s="227">
        <v>0</v>
      </c>
      <c r="AD127" s="227">
        <v>0</v>
      </c>
      <c r="AE127" s="227">
        <v>0</v>
      </c>
      <c r="AF127" s="227">
        <v>0</v>
      </c>
      <c r="AG127" s="227">
        <v>0</v>
      </c>
      <c r="AH127" s="227">
        <v>0</v>
      </c>
      <c r="AI127" s="227">
        <v>0</v>
      </c>
      <c r="AJ127" s="227">
        <v>0</v>
      </c>
      <c r="AK127" s="227">
        <v>0</v>
      </c>
      <c r="AL127" s="227">
        <v>0</v>
      </c>
      <c r="AM127" s="227">
        <v>0</v>
      </c>
      <c r="AN127" s="227">
        <v>0</v>
      </c>
      <c r="AO127" s="227">
        <v>0</v>
      </c>
      <c r="AP127" s="227">
        <v>0</v>
      </c>
      <c r="AQ127" s="227">
        <v>0</v>
      </c>
      <c r="AR127" s="227">
        <v>0</v>
      </c>
      <c r="AS127" s="227">
        <v>0</v>
      </c>
      <c r="AT127" s="227">
        <v>0</v>
      </c>
      <c r="AU127" s="227">
        <v>0</v>
      </c>
      <c r="AV127" s="227">
        <v>0</v>
      </c>
      <c r="AW127" s="227">
        <v>0</v>
      </c>
      <c r="AX127" s="227">
        <v>0</v>
      </c>
      <c r="AY127" s="227">
        <v>0</v>
      </c>
      <c r="AZ127" s="227">
        <v>0</v>
      </c>
      <c r="BA127" s="227">
        <v>0</v>
      </c>
      <c r="BB127" s="227">
        <v>0</v>
      </c>
      <c r="BC127" s="227">
        <v>0</v>
      </c>
      <c r="BD127" s="227">
        <v>0</v>
      </c>
      <c r="BE127" s="227">
        <v>0</v>
      </c>
      <c r="BF127" s="227">
        <v>0</v>
      </c>
      <c r="BG127" s="227">
        <v>0</v>
      </c>
      <c r="BH127" s="227">
        <v>0</v>
      </c>
      <c r="BI127" s="227">
        <v>0</v>
      </c>
      <c r="BJ127" s="227">
        <v>0</v>
      </c>
      <c r="BK127" s="227">
        <v>0</v>
      </c>
      <c r="BL127" s="227">
        <v>0</v>
      </c>
      <c r="BM127" s="227">
        <v>0</v>
      </c>
      <c r="BN127" s="227">
        <v>0</v>
      </c>
      <c r="BO127" s="227">
        <v>0</v>
      </c>
      <c r="BP127" s="227">
        <v>0</v>
      </c>
      <c r="BQ127" s="227">
        <v>0</v>
      </c>
      <c r="BR127" s="227">
        <v>0</v>
      </c>
      <c r="BS127" s="227">
        <v>0</v>
      </c>
      <c r="BT127" s="227">
        <v>0</v>
      </c>
      <c r="BU127" s="227">
        <v>0</v>
      </c>
      <c r="BV127" s="227">
        <v>0</v>
      </c>
      <c r="BW127" s="227">
        <v>0</v>
      </c>
    </row>
    <row r="128" spans="1:75" x14ac:dyDescent="0.25">
      <c r="A128" s="213"/>
      <c r="B128" s="213"/>
      <c r="C128" s="210" t="s">
        <v>14</v>
      </c>
      <c r="D128" s="227">
        <v>0</v>
      </c>
      <c r="E128" s="227">
        <v>0</v>
      </c>
      <c r="F128" s="227">
        <v>0</v>
      </c>
      <c r="G128" s="227">
        <v>0</v>
      </c>
      <c r="H128" s="227">
        <v>0</v>
      </c>
      <c r="I128" s="227">
        <v>0</v>
      </c>
      <c r="J128" s="227">
        <v>0</v>
      </c>
      <c r="K128" s="227">
        <v>0</v>
      </c>
      <c r="L128" s="227">
        <v>0</v>
      </c>
      <c r="M128" s="227">
        <v>0</v>
      </c>
      <c r="N128" s="227">
        <v>0</v>
      </c>
      <c r="O128" s="227">
        <v>0</v>
      </c>
      <c r="P128" s="227">
        <v>0</v>
      </c>
      <c r="Q128" s="227">
        <v>0</v>
      </c>
      <c r="R128" s="227">
        <v>0</v>
      </c>
      <c r="S128" s="227">
        <v>0</v>
      </c>
      <c r="T128" s="227">
        <v>0</v>
      </c>
      <c r="U128" s="227">
        <v>0</v>
      </c>
      <c r="V128" s="227">
        <v>0</v>
      </c>
      <c r="W128" s="227">
        <v>0</v>
      </c>
      <c r="X128" s="227">
        <v>0</v>
      </c>
      <c r="Y128" s="227">
        <v>0</v>
      </c>
      <c r="Z128" s="227">
        <v>0</v>
      </c>
      <c r="AA128" s="227">
        <v>0</v>
      </c>
      <c r="AB128" s="227">
        <v>0</v>
      </c>
      <c r="AC128" s="227">
        <v>0</v>
      </c>
      <c r="AD128" s="227">
        <v>0</v>
      </c>
      <c r="AE128" s="227">
        <v>0</v>
      </c>
      <c r="AF128" s="227">
        <v>0</v>
      </c>
      <c r="AG128" s="227">
        <v>0</v>
      </c>
      <c r="AH128" s="227">
        <v>0</v>
      </c>
      <c r="AI128" s="227">
        <v>0</v>
      </c>
      <c r="AJ128" s="227">
        <v>0</v>
      </c>
      <c r="AK128" s="227">
        <v>0</v>
      </c>
      <c r="AL128" s="227">
        <v>0</v>
      </c>
      <c r="AM128" s="227">
        <v>0</v>
      </c>
      <c r="AN128" s="227">
        <v>0</v>
      </c>
      <c r="AO128" s="227">
        <v>0</v>
      </c>
      <c r="AP128" s="227">
        <v>0</v>
      </c>
      <c r="AQ128" s="227">
        <v>0</v>
      </c>
      <c r="AR128" s="227">
        <v>0</v>
      </c>
      <c r="AS128" s="227">
        <v>0</v>
      </c>
      <c r="AT128" s="227">
        <v>0</v>
      </c>
      <c r="AU128" s="227">
        <v>0</v>
      </c>
      <c r="AV128" s="227">
        <v>0</v>
      </c>
      <c r="AW128" s="227">
        <v>0</v>
      </c>
      <c r="AX128" s="227">
        <v>0</v>
      </c>
      <c r="AY128" s="227">
        <v>0</v>
      </c>
      <c r="AZ128" s="227">
        <v>0</v>
      </c>
      <c r="BA128" s="227">
        <v>0</v>
      </c>
      <c r="BB128" s="227">
        <v>0</v>
      </c>
      <c r="BC128" s="227">
        <v>0</v>
      </c>
      <c r="BD128" s="227">
        <v>0</v>
      </c>
      <c r="BE128" s="227">
        <v>0</v>
      </c>
      <c r="BF128" s="227">
        <v>0</v>
      </c>
      <c r="BG128" s="227">
        <v>0</v>
      </c>
      <c r="BH128" s="227">
        <v>0</v>
      </c>
      <c r="BI128" s="227">
        <v>0</v>
      </c>
      <c r="BJ128" s="227">
        <v>0</v>
      </c>
      <c r="BK128" s="227">
        <v>0</v>
      </c>
      <c r="BL128" s="227">
        <v>0</v>
      </c>
      <c r="BM128" s="227">
        <v>0</v>
      </c>
      <c r="BN128" s="227">
        <v>0</v>
      </c>
      <c r="BO128" s="227">
        <v>0</v>
      </c>
      <c r="BP128" s="227">
        <v>0</v>
      </c>
      <c r="BQ128" s="227">
        <v>0</v>
      </c>
      <c r="BR128" s="227">
        <v>0</v>
      </c>
      <c r="BS128" s="227">
        <v>0</v>
      </c>
      <c r="BT128" s="227">
        <v>0</v>
      </c>
      <c r="BU128" s="227">
        <v>0</v>
      </c>
      <c r="BV128" s="227">
        <v>0</v>
      </c>
      <c r="BW128" s="227">
        <v>0</v>
      </c>
    </row>
    <row r="129" spans="1:75" x14ac:dyDescent="0.25">
      <c r="A129" s="213"/>
      <c r="B129" s="213"/>
      <c r="C129" s="210" t="s">
        <v>15</v>
      </c>
      <c r="D129" s="227">
        <v>0</v>
      </c>
      <c r="E129" s="227">
        <v>0</v>
      </c>
      <c r="F129" s="227">
        <v>0</v>
      </c>
      <c r="G129" s="227">
        <v>0</v>
      </c>
      <c r="H129" s="227">
        <v>0</v>
      </c>
      <c r="I129" s="227">
        <v>0</v>
      </c>
      <c r="J129" s="227">
        <v>0</v>
      </c>
      <c r="K129" s="227">
        <v>0</v>
      </c>
      <c r="L129" s="227">
        <v>0</v>
      </c>
      <c r="M129" s="227">
        <v>0</v>
      </c>
      <c r="N129" s="227">
        <v>0</v>
      </c>
      <c r="O129" s="227">
        <v>0</v>
      </c>
      <c r="P129" s="227">
        <v>0</v>
      </c>
      <c r="Q129" s="227">
        <v>0</v>
      </c>
      <c r="R129" s="227">
        <v>0</v>
      </c>
      <c r="S129" s="227">
        <v>0</v>
      </c>
      <c r="T129" s="227">
        <v>0</v>
      </c>
      <c r="U129" s="227">
        <v>0</v>
      </c>
      <c r="V129" s="227">
        <v>0</v>
      </c>
      <c r="W129" s="227">
        <v>0</v>
      </c>
      <c r="X129" s="227">
        <v>0</v>
      </c>
      <c r="Y129" s="227">
        <v>0</v>
      </c>
      <c r="Z129" s="227">
        <v>0</v>
      </c>
      <c r="AA129" s="227">
        <v>0</v>
      </c>
      <c r="AB129" s="227">
        <v>0</v>
      </c>
      <c r="AC129" s="227">
        <v>0</v>
      </c>
      <c r="AD129" s="227">
        <v>0</v>
      </c>
      <c r="AE129" s="227">
        <v>0</v>
      </c>
      <c r="AF129" s="227">
        <v>0</v>
      </c>
      <c r="AG129" s="227">
        <v>0</v>
      </c>
      <c r="AH129" s="227">
        <v>0</v>
      </c>
      <c r="AI129" s="227">
        <v>0</v>
      </c>
      <c r="AJ129" s="227">
        <v>0</v>
      </c>
      <c r="AK129" s="227">
        <v>0</v>
      </c>
      <c r="AL129" s="227">
        <v>0</v>
      </c>
      <c r="AM129" s="227">
        <v>0</v>
      </c>
      <c r="AN129" s="227">
        <v>0</v>
      </c>
      <c r="AO129" s="227">
        <v>0</v>
      </c>
      <c r="AP129" s="227">
        <v>0</v>
      </c>
      <c r="AQ129" s="227">
        <v>0</v>
      </c>
      <c r="AR129" s="227">
        <v>0</v>
      </c>
      <c r="AS129" s="227">
        <v>0</v>
      </c>
      <c r="AT129" s="227">
        <v>0</v>
      </c>
      <c r="AU129" s="227">
        <v>0</v>
      </c>
      <c r="AV129" s="227">
        <v>0</v>
      </c>
      <c r="AW129" s="227">
        <v>0</v>
      </c>
      <c r="AX129" s="227">
        <v>0</v>
      </c>
      <c r="AY129" s="227">
        <v>0</v>
      </c>
      <c r="AZ129" s="227">
        <v>0</v>
      </c>
      <c r="BA129" s="227">
        <v>0</v>
      </c>
      <c r="BB129" s="227">
        <v>0</v>
      </c>
      <c r="BC129" s="227">
        <v>0</v>
      </c>
      <c r="BD129" s="227">
        <v>0</v>
      </c>
      <c r="BE129" s="227">
        <v>0</v>
      </c>
      <c r="BF129" s="227">
        <v>0</v>
      </c>
      <c r="BG129" s="227">
        <v>0</v>
      </c>
      <c r="BH129" s="227">
        <v>0</v>
      </c>
      <c r="BI129" s="227">
        <v>0</v>
      </c>
      <c r="BJ129" s="227">
        <v>0</v>
      </c>
      <c r="BK129" s="227">
        <v>0</v>
      </c>
      <c r="BL129" s="227">
        <v>0</v>
      </c>
      <c r="BM129" s="227">
        <v>0</v>
      </c>
      <c r="BN129" s="227">
        <v>0</v>
      </c>
      <c r="BO129" s="227">
        <v>0</v>
      </c>
      <c r="BP129" s="227">
        <v>0</v>
      </c>
      <c r="BQ129" s="227">
        <v>0</v>
      </c>
      <c r="BR129" s="227">
        <v>0</v>
      </c>
      <c r="BS129" s="227">
        <v>0</v>
      </c>
      <c r="BT129" s="227">
        <v>0</v>
      </c>
      <c r="BU129" s="227">
        <v>0</v>
      </c>
      <c r="BV129" s="227">
        <v>0</v>
      </c>
      <c r="BW129" s="227">
        <v>0</v>
      </c>
    </row>
    <row r="130" spans="1:75" x14ac:dyDescent="0.25">
      <c r="A130" s="213"/>
      <c r="B130" s="213"/>
      <c r="C130" s="210" t="s">
        <v>16</v>
      </c>
      <c r="D130" s="227">
        <v>0</v>
      </c>
      <c r="E130" s="227">
        <v>0</v>
      </c>
      <c r="F130" s="227">
        <v>0</v>
      </c>
      <c r="G130" s="227">
        <v>0</v>
      </c>
      <c r="H130" s="227">
        <v>0</v>
      </c>
      <c r="I130" s="227">
        <v>0</v>
      </c>
      <c r="J130" s="227">
        <v>0</v>
      </c>
      <c r="K130" s="227">
        <v>0</v>
      </c>
      <c r="L130" s="227">
        <v>0</v>
      </c>
      <c r="M130" s="227">
        <v>0</v>
      </c>
      <c r="N130" s="227">
        <v>0</v>
      </c>
      <c r="O130" s="227">
        <v>0</v>
      </c>
      <c r="P130" s="227">
        <v>0</v>
      </c>
      <c r="Q130" s="227">
        <v>0</v>
      </c>
      <c r="R130" s="227">
        <v>0</v>
      </c>
      <c r="S130" s="227">
        <v>0</v>
      </c>
      <c r="T130" s="227">
        <v>0</v>
      </c>
      <c r="U130" s="227">
        <v>0</v>
      </c>
      <c r="V130" s="227">
        <v>0</v>
      </c>
      <c r="W130" s="227">
        <v>0</v>
      </c>
      <c r="X130" s="227">
        <v>0</v>
      </c>
      <c r="Y130" s="227">
        <v>0</v>
      </c>
      <c r="Z130" s="227">
        <v>0</v>
      </c>
      <c r="AA130" s="227">
        <v>0</v>
      </c>
      <c r="AB130" s="227">
        <v>0</v>
      </c>
      <c r="AC130" s="227">
        <v>0</v>
      </c>
      <c r="AD130" s="227">
        <v>0</v>
      </c>
      <c r="AE130" s="227">
        <v>0</v>
      </c>
      <c r="AF130" s="227">
        <v>0</v>
      </c>
      <c r="AG130" s="227">
        <v>0</v>
      </c>
      <c r="AH130" s="227">
        <v>0</v>
      </c>
      <c r="AI130" s="227">
        <v>0</v>
      </c>
      <c r="AJ130" s="227">
        <v>0</v>
      </c>
      <c r="AK130" s="227">
        <v>0</v>
      </c>
      <c r="AL130" s="227">
        <v>0</v>
      </c>
      <c r="AM130" s="227">
        <v>0</v>
      </c>
      <c r="AN130" s="227">
        <v>0</v>
      </c>
      <c r="AO130" s="227">
        <v>0</v>
      </c>
      <c r="AP130" s="227">
        <v>0</v>
      </c>
      <c r="AQ130" s="227">
        <v>0</v>
      </c>
      <c r="AR130" s="227">
        <v>0</v>
      </c>
      <c r="AS130" s="227">
        <v>0</v>
      </c>
      <c r="AT130" s="227">
        <v>0</v>
      </c>
      <c r="AU130" s="227">
        <v>0</v>
      </c>
      <c r="AV130" s="227">
        <v>0</v>
      </c>
      <c r="AW130" s="227">
        <v>0</v>
      </c>
      <c r="AX130" s="227">
        <v>0</v>
      </c>
      <c r="AY130" s="227">
        <v>0</v>
      </c>
      <c r="AZ130" s="227">
        <v>0</v>
      </c>
      <c r="BA130" s="227">
        <v>0</v>
      </c>
      <c r="BB130" s="227">
        <v>0</v>
      </c>
      <c r="BC130" s="227">
        <v>0</v>
      </c>
      <c r="BD130" s="227">
        <v>0</v>
      </c>
      <c r="BE130" s="227">
        <v>0</v>
      </c>
      <c r="BF130" s="227">
        <v>0</v>
      </c>
      <c r="BG130" s="227">
        <v>0</v>
      </c>
      <c r="BH130" s="227">
        <v>0</v>
      </c>
      <c r="BI130" s="227">
        <v>0</v>
      </c>
      <c r="BJ130" s="227">
        <v>0</v>
      </c>
      <c r="BK130" s="227">
        <v>0</v>
      </c>
      <c r="BL130" s="227">
        <v>0</v>
      </c>
      <c r="BM130" s="227">
        <v>0</v>
      </c>
      <c r="BN130" s="227">
        <v>0</v>
      </c>
      <c r="BO130" s="227">
        <v>0</v>
      </c>
      <c r="BP130" s="227">
        <v>0</v>
      </c>
      <c r="BQ130" s="227">
        <v>0</v>
      </c>
      <c r="BR130" s="227">
        <v>0</v>
      </c>
      <c r="BS130" s="227">
        <v>0</v>
      </c>
      <c r="BT130" s="227">
        <v>0</v>
      </c>
      <c r="BU130" s="227">
        <v>0</v>
      </c>
      <c r="BV130" s="227">
        <v>0</v>
      </c>
      <c r="BW130" s="227">
        <v>0</v>
      </c>
    </row>
    <row r="131" spans="1:75" x14ac:dyDescent="0.25">
      <c r="A131" s="213"/>
      <c r="B131" s="213"/>
      <c r="C131" s="210" t="s">
        <v>17</v>
      </c>
      <c r="D131" s="227">
        <v>0</v>
      </c>
      <c r="E131" s="227">
        <v>0</v>
      </c>
      <c r="F131" s="227">
        <v>0</v>
      </c>
      <c r="G131" s="227">
        <v>0</v>
      </c>
      <c r="H131" s="227">
        <v>0</v>
      </c>
      <c r="I131" s="227">
        <v>0</v>
      </c>
      <c r="J131" s="227">
        <v>0</v>
      </c>
      <c r="K131" s="227">
        <v>0</v>
      </c>
      <c r="L131" s="227">
        <v>0</v>
      </c>
      <c r="M131" s="227">
        <v>0</v>
      </c>
      <c r="N131" s="227">
        <v>0</v>
      </c>
      <c r="O131" s="227">
        <v>0</v>
      </c>
      <c r="P131" s="227">
        <v>0</v>
      </c>
      <c r="Q131" s="227">
        <v>0</v>
      </c>
      <c r="R131" s="227">
        <v>0</v>
      </c>
      <c r="S131" s="227">
        <v>0</v>
      </c>
      <c r="T131" s="227">
        <v>0</v>
      </c>
      <c r="U131" s="227">
        <v>0</v>
      </c>
      <c r="V131" s="227">
        <v>0</v>
      </c>
      <c r="W131" s="227">
        <v>0</v>
      </c>
      <c r="X131" s="227">
        <v>0</v>
      </c>
      <c r="Y131" s="227">
        <v>0</v>
      </c>
      <c r="Z131" s="227">
        <v>0</v>
      </c>
      <c r="AA131" s="227">
        <v>0</v>
      </c>
      <c r="AB131" s="227">
        <v>0</v>
      </c>
      <c r="AC131" s="227">
        <v>0</v>
      </c>
      <c r="AD131" s="227">
        <v>0</v>
      </c>
      <c r="AE131" s="227">
        <v>0</v>
      </c>
      <c r="AF131" s="227">
        <v>0</v>
      </c>
      <c r="AG131" s="227">
        <v>0</v>
      </c>
      <c r="AH131" s="227">
        <v>0</v>
      </c>
      <c r="AI131" s="227">
        <v>0</v>
      </c>
      <c r="AJ131" s="227">
        <v>0</v>
      </c>
      <c r="AK131" s="227">
        <v>0</v>
      </c>
      <c r="AL131" s="227">
        <v>0</v>
      </c>
      <c r="AM131" s="227">
        <v>0</v>
      </c>
      <c r="AN131" s="227">
        <v>0</v>
      </c>
      <c r="AO131" s="227">
        <v>0</v>
      </c>
      <c r="AP131" s="227">
        <v>0</v>
      </c>
      <c r="AQ131" s="227">
        <v>0</v>
      </c>
      <c r="AR131" s="227">
        <v>0</v>
      </c>
      <c r="AS131" s="227">
        <v>0</v>
      </c>
      <c r="AT131" s="227">
        <v>0</v>
      </c>
      <c r="AU131" s="227">
        <v>0</v>
      </c>
      <c r="AV131" s="227">
        <v>0</v>
      </c>
      <c r="AW131" s="227">
        <v>0</v>
      </c>
      <c r="AX131" s="227">
        <v>0</v>
      </c>
      <c r="AY131" s="227">
        <v>0</v>
      </c>
      <c r="AZ131" s="227">
        <v>0</v>
      </c>
      <c r="BA131" s="227">
        <v>0</v>
      </c>
      <c r="BB131" s="227">
        <v>0</v>
      </c>
      <c r="BC131" s="227">
        <v>0</v>
      </c>
      <c r="BD131" s="227">
        <v>0</v>
      </c>
      <c r="BE131" s="227">
        <v>0</v>
      </c>
      <c r="BF131" s="227">
        <v>0</v>
      </c>
      <c r="BG131" s="227">
        <v>0</v>
      </c>
      <c r="BH131" s="227">
        <v>0</v>
      </c>
      <c r="BI131" s="227">
        <v>0</v>
      </c>
      <c r="BJ131" s="227">
        <v>0</v>
      </c>
      <c r="BK131" s="227">
        <v>0</v>
      </c>
      <c r="BL131" s="227">
        <v>0</v>
      </c>
      <c r="BM131" s="227">
        <v>0</v>
      </c>
      <c r="BN131" s="227">
        <v>0</v>
      </c>
      <c r="BO131" s="227">
        <v>0</v>
      </c>
      <c r="BP131" s="227">
        <v>0</v>
      </c>
      <c r="BQ131" s="227">
        <v>0</v>
      </c>
      <c r="BR131" s="227">
        <v>0</v>
      </c>
      <c r="BS131" s="227">
        <v>0</v>
      </c>
      <c r="BT131" s="227">
        <v>0</v>
      </c>
      <c r="BU131" s="227">
        <v>0</v>
      </c>
      <c r="BV131" s="227">
        <v>0</v>
      </c>
      <c r="BW131" s="227">
        <v>0</v>
      </c>
    </row>
    <row r="132" spans="1:75" ht="24" x14ac:dyDescent="0.25">
      <c r="A132" s="213"/>
      <c r="B132" s="213"/>
      <c r="C132" s="214" t="s">
        <v>158</v>
      </c>
      <c r="D132" s="227">
        <v>0</v>
      </c>
      <c r="E132" s="227">
        <v>0</v>
      </c>
      <c r="F132" s="227">
        <v>0</v>
      </c>
      <c r="G132" s="227">
        <v>0</v>
      </c>
      <c r="H132" s="227">
        <v>0</v>
      </c>
      <c r="I132" s="227">
        <v>0</v>
      </c>
      <c r="J132" s="227">
        <v>0</v>
      </c>
      <c r="K132" s="227">
        <v>0</v>
      </c>
      <c r="L132" s="227">
        <v>0</v>
      </c>
      <c r="M132" s="227">
        <v>0</v>
      </c>
      <c r="N132" s="227">
        <v>0</v>
      </c>
      <c r="O132" s="227">
        <v>0</v>
      </c>
      <c r="P132" s="227">
        <v>0</v>
      </c>
      <c r="Q132" s="227">
        <v>0</v>
      </c>
      <c r="R132" s="227">
        <v>0</v>
      </c>
      <c r="S132" s="227">
        <v>0</v>
      </c>
      <c r="T132" s="227">
        <v>0</v>
      </c>
      <c r="U132" s="227">
        <v>0</v>
      </c>
      <c r="V132" s="227">
        <v>0</v>
      </c>
      <c r="W132" s="227">
        <v>0</v>
      </c>
      <c r="X132" s="227">
        <v>0</v>
      </c>
      <c r="Y132" s="227">
        <v>0</v>
      </c>
      <c r="Z132" s="227">
        <v>0</v>
      </c>
      <c r="AA132" s="227">
        <v>0</v>
      </c>
      <c r="AB132" s="227">
        <v>0</v>
      </c>
      <c r="AC132" s="227">
        <v>0</v>
      </c>
      <c r="AD132" s="227">
        <v>0</v>
      </c>
      <c r="AE132" s="227">
        <v>0</v>
      </c>
      <c r="AF132" s="227">
        <v>0</v>
      </c>
      <c r="AG132" s="227">
        <v>0</v>
      </c>
      <c r="AH132" s="227">
        <v>0</v>
      </c>
      <c r="AI132" s="227">
        <v>0</v>
      </c>
      <c r="AJ132" s="227">
        <v>0</v>
      </c>
      <c r="AK132" s="227">
        <v>0</v>
      </c>
      <c r="AL132" s="227">
        <v>0</v>
      </c>
      <c r="AM132" s="227">
        <v>0</v>
      </c>
      <c r="AN132" s="227">
        <v>0</v>
      </c>
      <c r="AO132" s="227">
        <v>0</v>
      </c>
      <c r="AP132" s="227">
        <v>0</v>
      </c>
      <c r="AQ132" s="227">
        <v>0</v>
      </c>
      <c r="AR132" s="227">
        <v>0</v>
      </c>
      <c r="AS132" s="227">
        <v>0</v>
      </c>
      <c r="AT132" s="227">
        <v>0</v>
      </c>
      <c r="AU132" s="227">
        <v>0</v>
      </c>
      <c r="AV132" s="227">
        <v>0</v>
      </c>
      <c r="AW132" s="227">
        <v>0</v>
      </c>
      <c r="AX132" s="227">
        <v>0</v>
      </c>
      <c r="AY132" s="227">
        <v>0</v>
      </c>
      <c r="AZ132" s="227">
        <v>0</v>
      </c>
      <c r="BA132" s="227">
        <v>0</v>
      </c>
      <c r="BB132" s="227">
        <v>0</v>
      </c>
      <c r="BC132" s="227">
        <v>0</v>
      </c>
      <c r="BD132" s="227">
        <v>0</v>
      </c>
      <c r="BE132" s="227">
        <v>0</v>
      </c>
      <c r="BF132" s="227">
        <v>0</v>
      </c>
      <c r="BG132" s="227">
        <v>0</v>
      </c>
      <c r="BH132" s="227">
        <v>0</v>
      </c>
      <c r="BI132" s="227">
        <v>0</v>
      </c>
      <c r="BJ132" s="227">
        <v>0</v>
      </c>
      <c r="BK132" s="227">
        <v>0</v>
      </c>
      <c r="BL132" s="227">
        <v>0</v>
      </c>
      <c r="BM132" s="227">
        <v>0</v>
      </c>
      <c r="BN132" s="227">
        <v>0</v>
      </c>
      <c r="BO132" s="227">
        <v>0</v>
      </c>
      <c r="BP132" s="227">
        <v>0</v>
      </c>
      <c r="BQ132" s="227">
        <v>0</v>
      </c>
      <c r="BR132" s="227">
        <v>0</v>
      </c>
      <c r="BS132" s="227">
        <v>0</v>
      </c>
      <c r="BT132" s="227">
        <v>0</v>
      </c>
      <c r="BU132" s="227">
        <v>0</v>
      </c>
      <c r="BV132" s="227">
        <v>0</v>
      </c>
      <c r="BW132" s="227">
        <v>0</v>
      </c>
    </row>
    <row r="133" spans="1:75" ht="14.25" customHeight="1" x14ac:dyDescent="0.25">
      <c r="A133" s="215"/>
      <c r="B133" s="215"/>
      <c r="C133" s="224" t="s">
        <v>159</v>
      </c>
      <c r="D133" s="217">
        <f t="shared" ref="D133:BO133" si="35">SUM(D127:D132)</f>
        <v>0</v>
      </c>
      <c r="E133" s="217">
        <f t="shared" si="35"/>
        <v>0</v>
      </c>
      <c r="F133" s="217">
        <f t="shared" si="35"/>
        <v>0</v>
      </c>
      <c r="G133" s="217">
        <f t="shared" si="35"/>
        <v>0</v>
      </c>
      <c r="H133" s="217">
        <f t="shared" si="35"/>
        <v>0</v>
      </c>
      <c r="I133" s="217">
        <f t="shared" si="35"/>
        <v>0</v>
      </c>
      <c r="J133" s="217">
        <f t="shared" si="35"/>
        <v>0</v>
      </c>
      <c r="K133" s="217">
        <f t="shared" si="35"/>
        <v>0</v>
      </c>
      <c r="L133" s="217">
        <f t="shared" si="35"/>
        <v>0</v>
      </c>
      <c r="M133" s="217">
        <f t="shared" si="35"/>
        <v>0</v>
      </c>
      <c r="N133" s="217">
        <f t="shared" si="35"/>
        <v>0</v>
      </c>
      <c r="O133" s="217">
        <f t="shared" si="35"/>
        <v>0</v>
      </c>
      <c r="P133" s="217">
        <f t="shared" si="35"/>
        <v>0</v>
      </c>
      <c r="Q133" s="217">
        <f t="shared" si="35"/>
        <v>0</v>
      </c>
      <c r="R133" s="217">
        <f t="shared" si="35"/>
        <v>0</v>
      </c>
      <c r="S133" s="217">
        <f t="shared" si="35"/>
        <v>0</v>
      </c>
      <c r="T133" s="217">
        <f t="shared" si="35"/>
        <v>0</v>
      </c>
      <c r="U133" s="217">
        <f t="shared" si="35"/>
        <v>0</v>
      </c>
      <c r="V133" s="217">
        <f t="shared" si="35"/>
        <v>0</v>
      </c>
      <c r="W133" s="217">
        <f t="shared" si="35"/>
        <v>0</v>
      </c>
      <c r="X133" s="217">
        <f t="shared" si="35"/>
        <v>0</v>
      </c>
      <c r="Y133" s="217">
        <f t="shared" si="35"/>
        <v>0</v>
      </c>
      <c r="Z133" s="217">
        <f t="shared" si="35"/>
        <v>0</v>
      </c>
      <c r="AA133" s="217">
        <f t="shared" si="35"/>
        <v>0</v>
      </c>
      <c r="AB133" s="217">
        <f t="shared" si="35"/>
        <v>0</v>
      </c>
      <c r="AC133" s="217">
        <f t="shared" si="35"/>
        <v>0</v>
      </c>
      <c r="AD133" s="217">
        <f t="shared" si="35"/>
        <v>0</v>
      </c>
      <c r="AE133" s="217">
        <f t="shared" si="35"/>
        <v>0</v>
      </c>
      <c r="AF133" s="217">
        <f t="shared" si="35"/>
        <v>0</v>
      </c>
      <c r="AG133" s="217">
        <f t="shared" si="35"/>
        <v>0</v>
      </c>
      <c r="AH133" s="217">
        <f t="shared" si="35"/>
        <v>0</v>
      </c>
      <c r="AI133" s="217">
        <f t="shared" si="35"/>
        <v>0</v>
      </c>
      <c r="AJ133" s="217">
        <f t="shared" si="35"/>
        <v>0</v>
      </c>
      <c r="AK133" s="217">
        <f t="shared" si="35"/>
        <v>0</v>
      </c>
      <c r="AL133" s="217">
        <f t="shared" si="35"/>
        <v>0</v>
      </c>
      <c r="AM133" s="217">
        <f t="shared" si="35"/>
        <v>0</v>
      </c>
      <c r="AN133" s="217">
        <f t="shared" si="35"/>
        <v>0</v>
      </c>
      <c r="AO133" s="217">
        <f t="shared" si="35"/>
        <v>0</v>
      </c>
      <c r="AP133" s="217">
        <f t="shared" si="35"/>
        <v>0</v>
      </c>
      <c r="AQ133" s="217">
        <f t="shared" si="35"/>
        <v>0</v>
      </c>
      <c r="AR133" s="217">
        <f t="shared" si="35"/>
        <v>0</v>
      </c>
      <c r="AS133" s="217">
        <f t="shared" si="35"/>
        <v>0</v>
      </c>
      <c r="AT133" s="217">
        <f t="shared" si="35"/>
        <v>0</v>
      </c>
      <c r="AU133" s="217">
        <f t="shared" si="35"/>
        <v>0</v>
      </c>
      <c r="AV133" s="217">
        <f t="shared" si="35"/>
        <v>0</v>
      </c>
      <c r="AW133" s="217">
        <f t="shared" si="35"/>
        <v>0</v>
      </c>
      <c r="AX133" s="217">
        <f t="shared" si="35"/>
        <v>0</v>
      </c>
      <c r="AY133" s="217">
        <f t="shared" si="35"/>
        <v>0</v>
      </c>
      <c r="AZ133" s="217">
        <f t="shared" si="35"/>
        <v>0</v>
      </c>
      <c r="BA133" s="217">
        <f t="shared" si="35"/>
        <v>0</v>
      </c>
      <c r="BB133" s="217">
        <f t="shared" si="35"/>
        <v>0</v>
      </c>
      <c r="BC133" s="217">
        <f t="shared" si="35"/>
        <v>0</v>
      </c>
      <c r="BD133" s="217">
        <f t="shared" si="35"/>
        <v>0</v>
      </c>
      <c r="BE133" s="217">
        <f t="shared" si="35"/>
        <v>0</v>
      </c>
      <c r="BF133" s="217">
        <f t="shared" si="35"/>
        <v>0</v>
      </c>
      <c r="BG133" s="217">
        <f t="shared" si="35"/>
        <v>0</v>
      </c>
      <c r="BH133" s="217">
        <f t="shared" si="35"/>
        <v>0</v>
      </c>
      <c r="BI133" s="217">
        <f t="shared" si="35"/>
        <v>0</v>
      </c>
      <c r="BJ133" s="217">
        <f t="shared" si="35"/>
        <v>0</v>
      </c>
      <c r="BK133" s="217">
        <f t="shared" si="35"/>
        <v>0</v>
      </c>
      <c r="BL133" s="217">
        <f t="shared" si="35"/>
        <v>0</v>
      </c>
      <c r="BM133" s="217">
        <f t="shared" si="35"/>
        <v>0</v>
      </c>
      <c r="BN133" s="217">
        <f t="shared" si="35"/>
        <v>0</v>
      </c>
      <c r="BO133" s="217">
        <f t="shared" si="35"/>
        <v>0</v>
      </c>
      <c r="BP133" s="217">
        <f t="shared" ref="BP133:CA133" si="36">SUM(BP127:BP132)</f>
        <v>0</v>
      </c>
      <c r="BQ133" s="217">
        <f t="shared" si="36"/>
        <v>0</v>
      </c>
      <c r="BR133" s="217">
        <f t="shared" si="36"/>
        <v>0</v>
      </c>
      <c r="BS133" s="217">
        <f t="shared" si="36"/>
        <v>0</v>
      </c>
      <c r="BT133" s="217">
        <f t="shared" si="36"/>
        <v>0</v>
      </c>
      <c r="BU133" s="217">
        <f t="shared" si="36"/>
        <v>0</v>
      </c>
      <c r="BV133" s="217">
        <f t="shared" si="36"/>
        <v>0</v>
      </c>
      <c r="BW133" s="217">
        <f t="shared" si="36"/>
        <v>0</v>
      </c>
    </row>
    <row r="134" spans="1:75" x14ac:dyDescent="0.25">
      <c r="A134" s="237"/>
      <c r="B134" s="237" t="s">
        <v>178</v>
      </c>
      <c r="C134" s="210" t="s">
        <v>157</v>
      </c>
      <c r="D134" s="238">
        <f>AVERAGE(D4,D11,D18,D25,D32,D39,D55,D62,D69,D76,D83,D92,D99,D106,D113,D120,D127)</f>
        <v>12.941176470588236</v>
      </c>
      <c r="E134" s="238">
        <f t="shared" ref="E134:BP138" si="37">AVERAGE(E4,E11,E18,E25,E32,E39,E55,E62,E69,E76,E83,E92,E99,E106,E113,E120,E127)</f>
        <v>1.1176470588235294</v>
      </c>
      <c r="F134" s="238">
        <f t="shared" si="37"/>
        <v>8</v>
      </c>
      <c r="G134" s="238">
        <f t="shared" si="37"/>
        <v>17.705882352941178</v>
      </c>
      <c r="H134" s="238">
        <f t="shared" si="37"/>
        <v>16.058823529411764</v>
      </c>
      <c r="I134" s="238">
        <f t="shared" si="37"/>
        <v>16.117647058823529</v>
      </c>
      <c r="J134" s="238">
        <f t="shared" si="37"/>
        <v>13.117647058823529</v>
      </c>
      <c r="K134" s="238">
        <f t="shared" si="37"/>
        <v>14.294117647058824</v>
      </c>
      <c r="L134" s="238">
        <f t="shared" si="37"/>
        <v>12.176470588235293</v>
      </c>
      <c r="M134" s="238">
        <f t="shared" si="37"/>
        <v>16</v>
      </c>
      <c r="N134" s="238">
        <f t="shared" si="37"/>
        <v>13.117647058823529</v>
      </c>
      <c r="O134" s="238">
        <f t="shared" si="37"/>
        <v>10.176470588235293</v>
      </c>
      <c r="P134" s="238">
        <f t="shared" si="37"/>
        <v>9.117647058823529</v>
      </c>
      <c r="Q134" s="238">
        <f t="shared" si="37"/>
        <v>18.705882352941178</v>
      </c>
      <c r="R134" s="238">
        <f t="shared" si="37"/>
        <v>12.117647058823529</v>
      </c>
      <c r="S134" s="238">
        <f t="shared" si="37"/>
        <v>13.235294117647058</v>
      </c>
      <c r="T134" s="238">
        <f t="shared" si="37"/>
        <v>12.235294117647058</v>
      </c>
      <c r="U134" s="238">
        <f t="shared" si="37"/>
        <v>15.941176470588236</v>
      </c>
      <c r="V134" s="238">
        <f t="shared" si="37"/>
        <v>9.882352941176471</v>
      </c>
      <c r="W134" s="238">
        <f t="shared" si="37"/>
        <v>13.588235294117647</v>
      </c>
      <c r="X134" s="238">
        <f t="shared" si="37"/>
        <v>7.7058823529411766</v>
      </c>
      <c r="Y134" s="238">
        <f t="shared" si="37"/>
        <v>11.235294117647058</v>
      </c>
      <c r="Z134" s="238">
        <f t="shared" si="37"/>
        <v>10.941176470588236</v>
      </c>
      <c r="AA134" s="238">
        <f t="shared" si="37"/>
        <v>13.705882352941176</v>
      </c>
      <c r="AB134" s="238">
        <f t="shared" si="37"/>
        <v>11.529411764705882</v>
      </c>
      <c r="AC134" s="238">
        <f t="shared" si="37"/>
        <v>13.117647058823529</v>
      </c>
      <c r="AD134" s="238">
        <f t="shared" si="37"/>
        <v>11.411764705882353</v>
      </c>
      <c r="AE134" s="238">
        <f t="shared" si="37"/>
        <v>12.176470588235293</v>
      </c>
      <c r="AF134" s="238">
        <f t="shared" si="37"/>
        <v>11.647058823529411</v>
      </c>
      <c r="AG134" s="238">
        <f t="shared" si="37"/>
        <v>13.764705882352942</v>
      </c>
      <c r="AH134" s="238">
        <f t="shared" si="37"/>
        <v>6.9411764705882355</v>
      </c>
      <c r="AI134" s="238">
        <f t="shared" si="37"/>
        <v>10.294117647058824</v>
      </c>
      <c r="AJ134" s="238">
        <f t="shared" si="37"/>
        <v>12.588235294117647</v>
      </c>
      <c r="AK134" s="238">
        <f t="shared" si="37"/>
        <v>11.294117647058824</v>
      </c>
      <c r="AL134" s="238">
        <f t="shared" si="37"/>
        <v>16.588235294117649</v>
      </c>
      <c r="AM134" s="238">
        <f t="shared" si="37"/>
        <v>10</v>
      </c>
      <c r="AN134" s="238">
        <f t="shared" si="37"/>
        <v>7.5882352941176467</v>
      </c>
      <c r="AO134" s="238">
        <f t="shared" si="37"/>
        <v>8.5882352941176467</v>
      </c>
      <c r="AP134" s="238">
        <f t="shared" si="37"/>
        <v>12.058823529411764</v>
      </c>
      <c r="AQ134" s="238">
        <f t="shared" si="37"/>
        <v>16.823529411764707</v>
      </c>
      <c r="AR134" s="238">
        <f t="shared" si="37"/>
        <v>17.235294117647058</v>
      </c>
      <c r="AS134" s="238">
        <f t="shared" si="37"/>
        <v>18.411764705882351</v>
      </c>
      <c r="AT134" s="238">
        <f t="shared" si="37"/>
        <v>10.647058823529411</v>
      </c>
      <c r="AU134" s="238">
        <f t="shared" si="37"/>
        <v>9.7058823529411757</v>
      </c>
      <c r="AV134" s="238">
        <f t="shared" si="37"/>
        <v>10.647058823529411</v>
      </c>
      <c r="AW134" s="238">
        <f t="shared" si="37"/>
        <v>13.529411764705882</v>
      </c>
      <c r="AX134" s="238">
        <f t="shared" si="37"/>
        <v>6.0588235294117645</v>
      </c>
      <c r="AY134" s="238">
        <f t="shared" si="37"/>
        <v>3.4117647058823528</v>
      </c>
      <c r="AZ134" s="238">
        <f t="shared" si="37"/>
        <v>11.352941176470589</v>
      </c>
      <c r="BA134" s="238">
        <f t="shared" si="37"/>
        <v>14.529411764705882</v>
      </c>
      <c r="BB134" s="238">
        <f t="shared" si="37"/>
        <v>15.352941176470589</v>
      </c>
      <c r="BC134" s="238">
        <f t="shared" si="37"/>
        <v>9.0588235294117645</v>
      </c>
      <c r="BD134" s="238">
        <f t="shared" si="37"/>
        <v>16</v>
      </c>
      <c r="BE134" s="238">
        <f t="shared" si="37"/>
        <v>12.823529411764707</v>
      </c>
      <c r="BF134" s="238">
        <f t="shared" si="37"/>
        <v>11.647058823529411</v>
      </c>
      <c r="BG134" s="238">
        <f t="shared" si="37"/>
        <v>10.647058823529411</v>
      </c>
      <c r="BH134" s="238">
        <f t="shared" si="37"/>
        <v>10.764705882352942</v>
      </c>
      <c r="BI134" s="238">
        <f t="shared" si="37"/>
        <v>10.352941176470589</v>
      </c>
      <c r="BJ134" s="238">
        <f t="shared" si="37"/>
        <v>11.058823529411764</v>
      </c>
      <c r="BK134" s="238">
        <f t="shared" si="37"/>
        <v>12.352941176470589</v>
      </c>
      <c r="BL134" s="238">
        <f t="shared" si="37"/>
        <v>9.882352941176471</v>
      </c>
      <c r="BM134" s="238">
        <f t="shared" si="37"/>
        <v>15.823529411764707</v>
      </c>
      <c r="BN134" s="238">
        <f t="shared" si="37"/>
        <v>19.235294117647058</v>
      </c>
      <c r="BO134" s="238">
        <f t="shared" si="37"/>
        <v>0</v>
      </c>
      <c r="BP134" s="238">
        <f t="shared" si="37"/>
        <v>0</v>
      </c>
      <c r="BQ134" s="238">
        <f t="shared" ref="BQ134:CB137" si="38">AVERAGE(BQ4,BQ11,BQ18,BQ25,BQ32,BQ39,BQ55,BQ62,BQ69,BQ76,BQ83,BQ92,BQ99,BQ106,BQ113,BQ120,BQ127)</f>
        <v>0</v>
      </c>
      <c r="BR134" s="238">
        <f t="shared" si="38"/>
        <v>0</v>
      </c>
      <c r="BS134" s="238">
        <f t="shared" si="38"/>
        <v>0</v>
      </c>
      <c r="BT134" s="238">
        <f t="shared" si="38"/>
        <v>0</v>
      </c>
      <c r="BU134" s="238">
        <f t="shared" si="38"/>
        <v>0</v>
      </c>
      <c r="BV134" s="238">
        <f t="shared" si="38"/>
        <v>0</v>
      </c>
      <c r="BW134" s="238">
        <f t="shared" si="38"/>
        <v>0</v>
      </c>
    </row>
    <row r="135" spans="1:75" ht="15" customHeight="1" x14ac:dyDescent="0.25">
      <c r="A135" s="239"/>
      <c r="B135" s="239"/>
      <c r="C135" s="210" t="s">
        <v>14</v>
      </c>
      <c r="D135" s="238">
        <f t="shared" ref="D135:S139" si="39">AVERAGE(D5,D12,D19,D26,D33,D40,D56,D63,D70,D77,D84,D93,D100,D107,D114,D121,D128)</f>
        <v>3.5294117647058822</v>
      </c>
      <c r="E135" s="238">
        <f t="shared" si="39"/>
        <v>1.0588235294117647</v>
      </c>
      <c r="F135" s="238">
        <f t="shared" si="39"/>
        <v>4.117647058823529</v>
      </c>
      <c r="G135" s="238">
        <f t="shared" si="39"/>
        <v>5</v>
      </c>
      <c r="H135" s="238">
        <f t="shared" si="39"/>
        <v>3.7647058823529411</v>
      </c>
      <c r="I135" s="238">
        <f t="shared" si="39"/>
        <v>3.8823529411764706</v>
      </c>
      <c r="J135" s="238">
        <f t="shared" si="39"/>
        <v>9</v>
      </c>
      <c r="K135" s="238">
        <f t="shared" si="39"/>
        <v>5.7058823529411766</v>
      </c>
      <c r="L135" s="238">
        <f t="shared" si="39"/>
        <v>4.6470588235294121</v>
      </c>
      <c r="M135" s="238">
        <f t="shared" si="39"/>
        <v>7.6470588235294121</v>
      </c>
      <c r="N135" s="238">
        <f t="shared" si="39"/>
        <v>4.0588235294117645</v>
      </c>
      <c r="O135" s="238">
        <f t="shared" si="39"/>
        <v>3.1176470588235294</v>
      </c>
      <c r="P135" s="238">
        <f t="shared" si="39"/>
        <v>3.0588235294117645</v>
      </c>
      <c r="Q135" s="238">
        <f t="shared" si="39"/>
        <v>3.2352941176470589</v>
      </c>
      <c r="R135" s="238">
        <f t="shared" si="39"/>
        <v>7.9411764705882355</v>
      </c>
      <c r="S135" s="238">
        <f t="shared" si="39"/>
        <v>10.470588235294118</v>
      </c>
      <c r="T135" s="238">
        <f t="shared" si="37"/>
        <v>5.0588235294117645</v>
      </c>
      <c r="U135" s="238">
        <f t="shared" si="37"/>
        <v>7.117647058823529</v>
      </c>
      <c r="V135" s="238">
        <f t="shared" si="37"/>
        <v>9.6470588235294112</v>
      </c>
      <c r="W135" s="238">
        <f t="shared" si="37"/>
        <v>7.9411764705882355</v>
      </c>
      <c r="X135" s="238">
        <f t="shared" si="37"/>
        <v>5.6470588235294121</v>
      </c>
      <c r="Y135" s="238">
        <f t="shared" si="37"/>
        <v>13</v>
      </c>
      <c r="Z135" s="238">
        <f t="shared" si="37"/>
        <v>7.9411764705882355</v>
      </c>
      <c r="AA135" s="238">
        <f t="shared" si="37"/>
        <v>3.8823529411764706</v>
      </c>
      <c r="AB135" s="238">
        <f t="shared" si="37"/>
        <v>6.4117647058823533</v>
      </c>
      <c r="AC135" s="238">
        <f t="shared" si="37"/>
        <v>6.2352941176470589</v>
      </c>
      <c r="AD135" s="238">
        <f t="shared" si="37"/>
        <v>12.117647058823529</v>
      </c>
      <c r="AE135" s="238">
        <f t="shared" si="37"/>
        <v>5.8235294117647056</v>
      </c>
      <c r="AF135" s="238">
        <f t="shared" si="37"/>
        <v>3</v>
      </c>
      <c r="AG135" s="238">
        <f t="shared" si="37"/>
        <v>8.0588235294117645</v>
      </c>
      <c r="AH135" s="238">
        <f t="shared" si="37"/>
        <v>4.4117647058823533</v>
      </c>
      <c r="AI135" s="238">
        <f t="shared" si="37"/>
        <v>2.8235294117647061</v>
      </c>
      <c r="AJ135" s="238">
        <f t="shared" si="37"/>
        <v>7.4705882352941178</v>
      </c>
      <c r="AK135" s="238">
        <f t="shared" si="37"/>
        <v>6.4705882352941178</v>
      </c>
      <c r="AL135" s="238">
        <f t="shared" si="37"/>
        <v>5.4705882352941178</v>
      </c>
      <c r="AM135" s="238">
        <f t="shared" si="37"/>
        <v>1.5294117647058822</v>
      </c>
      <c r="AN135" s="238">
        <f t="shared" si="37"/>
        <v>2.4705882352941178</v>
      </c>
      <c r="AO135" s="238">
        <f t="shared" si="37"/>
        <v>2.7647058823529411</v>
      </c>
      <c r="AP135" s="238">
        <f t="shared" si="37"/>
        <v>0.17647058823529413</v>
      </c>
      <c r="AQ135" s="238">
        <f t="shared" si="37"/>
        <v>0.11764705882352941</v>
      </c>
      <c r="AR135" s="238">
        <f t="shared" si="37"/>
        <v>0.23529411764705882</v>
      </c>
      <c r="AS135" s="238">
        <f t="shared" si="37"/>
        <v>0.70588235294117652</v>
      </c>
      <c r="AT135" s="238">
        <f t="shared" si="37"/>
        <v>1.588235294117647</v>
      </c>
      <c r="AU135" s="238">
        <f t="shared" si="37"/>
        <v>3.8235294117647061</v>
      </c>
      <c r="AV135" s="238">
        <f t="shared" si="37"/>
        <v>3.5882352941176472</v>
      </c>
      <c r="AW135" s="238">
        <f t="shared" si="37"/>
        <v>4.6470588235294121</v>
      </c>
      <c r="AX135" s="238">
        <f t="shared" si="37"/>
        <v>0.70588235294117652</v>
      </c>
      <c r="AY135" s="238">
        <f t="shared" si="37"/>
        <v>0</v>
      </c>
      <c r="AZ135" s="238">
        <f t="shared" si="37"/>
        <v>0.76470588235294112</v>
      </c>
      <c r="BA135" s="238">
        <f t="shared" si="37"/>
        <v>3.9411764705882355</v>
      </c>
      <c r="BB135" s="238">
        <f t="shared" si="37"/>
        <v>1.2352941176470589</v>
      </c>
      <c r="BC135" s="238">
        <f t="shared" si="37"/>
        <v>0.52941176470588236</v>
      </c>
      <c r="BD135" s="238">
        <f t="shared" si="37"/>
        <v>2.0588235294117645</v>
      </c>
      <c r="BE135" s="238">
        <f t="shared" si="37"/>
        <v>0.58823529411764708</v>
      </c>
      <c r="BF135" s="238">
        <f t="shared" si="37"/>
        <v>1.6470588235294117</v>
      </c>
      <c r="BG135" s="238">
        <f t="shared" si="37"/>
        <v>1.8235294117647058</v>
      </c>
      <c r="BH135" s="238">
        <f t="shared" si="37"/>
        <v>1.8125</v>
      </c>
      <c r="BI135" s="238">
        <f t="shared" si="37"/>
        <v>1.8823529411764706</v>
      </c>
      <c r="BJ135" s="238">
        <f t="shared" si="37"/>
        <v>1.3529411764705883</v>
      </c>
      <c r="BK135" s="238">
        <f t="shared" si="37"/>
        <v>4.5882352941176467</v>
      </c>
      <c r="BL135" s="238">
        <f t="shared" si="37"/>
        <v>1.2352941176470589</v>
      </c>
      <c r="BM135" s="238">
        <f t="shared" si="37"/>
        <v>2.3529411764705883</v>
      </c>
      <c r="BN135" s="238">
        <f t="shared" si="37"/>
        <v>2</v>
      </c>
      <c r="BO135" s="238">
        <f t="shared" si="37"/>
        <v>0</v>
      </c>
      <c r="BP135" s="238">
        <f t="shared" si="37"/>
        <v>0</v>
      </c>
      <c r="BQ135" s="238">
        <f t="shared" si="38"/>
        <v>0</v>
      </c>
      <c r="BR135" s="238">
        <f t="shared" si="38"/>
        <v>0</v>
      </c>
      <c r="BS135" s="238">
        <f t="shared" si="38"/>
        <v>0</v>
      </c>
      <c r="BT135" s="238">
        <f t="shared" si="38"/>
        <v>0</v>
      </c>
      <c r="BU135" s="238">
        <f t="shared" si="38"/>
        <v>0</v>
      </c>
      <c r="BV135" s="238">
        <f t="shared" si="38"/>
        <v>0</v>
      </c>
      <c r="BW135" s="238">
        <f t="shared" si="38"/>
        <v>0</v>
      </c>
    </row>
    <row r="136" spans="1:75" x14ac:dyDescent="0.25">
      <c r="A136" s="239"/>
      <c r="B136" s="239"/>
      <c r="C136" s="210" t="s">
        <v>15</v>
      </c>
      <c r="D136" s="238">
        <f t="shared" si="39"/>
        <v>1.1176470588235294</v>
      </c>
      <c r="E136" s="238">
        <f t="shared" si="37"/>
        <v>0.6470588235294118</v>
      </c>
      <c r="F136" s="238">
        <f t="shared" si="37"/>
        <v>5.2941176470588234</v>
      </c>
      <c r="G136" s="238">
        <f t="shared" si="37"/>
        <v>0.23529411764705882</v>
      </c>
      <c r="H136" s="238">
        <f t="shared" si="37"/>
        <v>0.94117647058823528</v>
      </c>
      <c r="I136" s="238">
        <f t="shared" si="37"/>
        <v>3.0588235294117645</v>
      </c>
      <c r="J136" s="238">
        <f t="shared" si="37"/>
        <v>5.4117647058823533</v>
      </c>
      <c r="K136" s="238">
        <f t="shared" si="37"/>
        <v>1.7647058823529411</v>
      </c>
      <c r="L136" s="238">
        <f t="shared" si="37"/>
        <v>5.7647058823529411</v>
      </c>
      <c r="M136" s="238">
        <f t="shared" si="37"/>
        <v>0.94117647058823528</v>
      </c>
      <c r="N136" s="238">
        <f t="shared" si="37"/>
        <v>14.470588235294118</v>
      </c>
      <c r="O136" s="238">
        <f t="shared" si="37"/>
        <v>0.23529411764705882</v>
      </c>
      <c r="P136" s="238">
        <f t="shared" si="37"/>
        <v>2.4705882352941178</v>
      </c>
      <c r="Q136" s="238">
        <f t="shared" si="37"/>
        <v>0.23529411764705882</v>
      </c>
      <c r="R136" s="238">
        <f t="shared" si="37"/>
        <v>7.5294117647058822</v>
      </c>
      <c r="S136" s="238">
        <f t="shared" si="37"/>
        <v>2.4705882352941178</v>
      </c>
      <c r="T136" s="238">
        <f t="shared" si="37"/>
        <v>2.5294117647058822</v>
      </c>
      <c r="U136" s="238">
        <f t="shared" si="37"/>
        <v>1.1764705882352942</v>
      </c>
      <c r="V136" s="238">
        <f t="shared" si="37"/>
        <v>2.5882352941176472</v>
      </c>
      <c r="W136" s="238">
        <f t="shared" si="37"/>
        <v>4.4117647058823533</v>
      </c>
      <c r="X136" s="238">
        <f t="shared" si="37"/>
        <v>6.117647058823529</v>
      </c>
      <c r="Y136" s="238">
        <f t="shared" si="37"/>
        <v>4.2941176470588234</v>
      </c>
      <c r="Z136" s="238">
        <f t="shared" si="37"/>
        <v>7.1764705882352944</v>
      </c>
      <c r="AA136" s="238">
        <f t="shared" si="37"/>
        <v>4.4705882352941178</v>
      </c>
      <c r="AB136" s="238">
        <f t="shared" si="37"/>
        <v>2.7647058823529411</v>
      </c>
      <c r="AC136" s="238">
        <f t="shared" si="37"/>
        <v>7.4117647058823533</v>
      </c>
      <c r="AD136" s="238">
        <f t="shared" si="37"/>
        <v>4.2352941176470589</v>
      </c>
      <c r="AE136" s="238">
        <f t="shared" si="37"/>
        <v>0.6470588235294118</v>
      </c>
      <c r="AF136" s="238">
        <f t="shared" si="37"/>
        <v>11.705882352941176</v>
      </c>
      <c r="AG136" s="238">
        <f t="shared" si="37"/>
        <v>3.4705882352941178</v>
      </c>
      <c r="AH136" s="238">
        <f t="shared" si="37"/>
        <v>5.4117647058823533</v>
      </c>
      <c r="AI136" s="238">
        <f t="shared" si="37"/>
        <v>2.0588235294117645</v>
      </c>
      <c r="AJ136" s="238">
        <f t="shared" si="37"/>
        <v>1.411764705882353</v>
      </c>
      <c r="AK136" s="238">
        <f t="shared" si="37"/>
        <v>10.352941176470589</v>
      </c>
      <c r="AL136" s="238">
        <f t="shared" si="37"/>
        <v>1.588235294117647</v>
      </c>
      <c r="AM136" s="238">
        <f t="shared" si="37"/>
        <v>0.52941176470588236</v>
      </c>
      <c r="AN136" s="238">
        <f t="shared" si="37"/>
        <v>0.88235294117647056</v>
      </c>
      <c r="AO136" s="238">
        <f t="shared" si="37"/>
        <v>2.1176470588235294</v>
      </c>
      <c r="AP136" s="238">
        <f t="shared" si="37"/>
        <v>0</v>
      </c>
      <c r="AQ136" s="238">
        <f t="shared" si="37"/>
        <v>0.17647058823529413</v>
      </c>
      <c r="AR136" s="238">
        <f t="shared" si="37"/>
        <v>0.17647058823529413</v>
      </c>
      <c r="AS136" s="238">
        <f t="shared" si="37"/>
        <v>0</v>
      </c>
      <c r="AT136" s="238">
        <f t="shared" si="37"/>
        <v>1.1764705882352942</v>
      </c>
      <c r="AU136" s="238">
        <f t="shared" si="37"/>
        <v>2.5294117647058822</v>
      </c>
      <c r="AV136" s="238">
        <f t="shared" si="37"/>
        <v>1.7058823529411764</v>
      </c>
      <c r="AW136" s="238">
        <f t="shared" si="37"/>
        <v>0.41176470588235292</v>
      </c>
      <c r="AX136" s="238">
        <f t="shared" si="37"/>
        <v>0.52941176470588236</v>
      </c>
      <c r="AY136" s="238">
        <f t="shared" si="37"/>
        <v>0</v>
      </c>
      <c r="AZ136" s="238">
        <f t="shared" si="37"/>
        <v>0</v>
      </c>
      <c r="BA136" s="238">
        <f t="shared" si="37"/>
        <v>0.58823529411764708</v>
      </c>
      <c r="BB136" s="238">
        <f t="shared" si="37"/>
        <v>0.82352941176470584</v>
      </c>
      <c r="BC136" s="238">
        <f t="shared" si="37"/>
        <v>0</v>
      </c>
      <c r="BD136" s="238">
        <f t="shared" si="37"/>
        <v>0</v>
      </c>
      <c r="BE136" s="238">
        <f t="shared" si="37"/>
        <v>0.35294117647058826</v>
      </c>
      <c r="BF136" s="238">
        <f t="shared" si="37"/>
        <v>0.76470588235294112</v>
      </c>
      <c r="BG136" s="238">
        <f t="shared" si="37"/>
        <v>0.70588235294117652</v>
      </c>
      <c r="BH136" s="238">
        <f t="shared" si="37"/>
        <v>0.41176470588235292</v>
      </c>
      <c r="BI136" s="238">
        <f t="shared" si="37"/>
        <v>0.58823529411764708</v>
      </c>
      <c r="BJ136" s="238">
        <f t="shared" si="37"/>
        <v>1.6470588235294117</v>
      </c>
      <c r="BK136" s="238">
        <f t="shared" si="37"/>
        <v>1.1176470588235294</v>
      </c>
      <c r="BL136" s="238">
        <f t="shared" si="37"/>
        <v>0.17647058823529413</v>
      </c>
      <c r="BM136" s="238">
        <f t="shared" si="37"/>
        <v>0.82352941176470584</v>
      </c>
      <c r="BN136" s="238">
        <f t="shared" si="37"/>
        <v>0.29411764705882354</v>
      </c>
      <c r="BO136" s="238">
        <f t="shared" si="37"/>
        <v>0</v>
      </c>
      <c r="BP136" s="238">
        <f t="shared" si="37"/>
        <v>0</v>
      </c>
      <c r="BQ136" s="238">
        <f t="shared" si="38"/>
        <v>0</v>
      </c>
      <c r="BR136" s="238">
        <f t="shared" si="38"/>
        <v>0</v>
      </c>
      <c r="BS136" s="238">
        <f t="shared" si="38"/>
        <v>0</v>
      </c>
      <c r="BT136" s="238">
        <f t="shared" si="38"/>
        <v>0</v>
      </c>
      <c r="BU136" s="238">
        <f t="shared" si="38"/>
        <v>0</v>
      </c>
      <c r="BV136" s="238">
        <f t="shared" si="38"/>
        <v>0</v>
      </c>
      <c r="BW136" s="238">
        <f t="shared" si="38"/>
        <v>0</v>
      </c>
    </row>
    <row r="137" spans="1:75" ht="15" customHeight="1" x14ac:dyDescent="0.25">
      <c r="A137" s="239"/>
      <c r="B137" s="239"/>
      <c r="C137" s="210" t="s">
        <v>16</v>
      </c>
      <c r="D137" s="238">
        <f t="shared" si="39"/>
        <v>0</v>
      </c>
      <c r="E137" s="238">
        <f t="shared" si="37"/>
        <v>0.70588235294117652</v>
      </c>
      <c r="F137" s="238">
        <f t="shared" si="37"/>
        <v>2.4705882352941178</v>
      </c>
      <c r="G137" s="238">
        <f t="shared" si="37"/>
        <v>5.8823529411764705E-2</v>
      </c>
      <c r="H137" s="238">
        <f t="shared" si="37"/>
        <v>0.29411764705882354</v>
      </c>
      <c r="I137" s="238">
        <f t="shared" si="37"/>
        <v>0</v>
      </c>
      <c r="J137" s="238">
        <f t="shared" si="37"/>
        <v>5.8823529411764705E-2</v>
      </c>
      <c r="K137" s="238">
        <f t="shared" si="37"/>
        <v>1.5294117647058822</v>
      </c>
      <c r="L137" s="238">
        <f t="shared" si="37"/>
        <v>1.1176470588235294</v>
      </c>
      <c r="M137" s="238">
        <f t="shared" si="37"/>
        <v>2.4705882352941178</v>
      </c>
      <c r="N137" s="238">
        <f t="shared" si="37"/>
        <v>0.17647058823529413</v>
      </c>
      <c r="O137" s="238">
        <f t="shared" si="37"/>
        <v>0.17647058823529413</v>
      </c>
      <c r="P137" s="238">
        <f t="shared" si="37"/>
        <v>1.2941176470588236</v>
      </c>
      <c r="Q137" s="238">
        <f t="shared" si="37"/>
        <v>0.35294117647058826</v>
      </c>
      <c r="R137" s="238">
        <f t="shared" si="37"/>
        <v>0.29411764705882354</v>
      </c>
      <c r="S137" s="238">
        <f t="shared" si="37"/>
        <v>1.1176470588235294</v>
      </c>
      <c r="T137" s="238">
        <f t="shared" si="37"/>
        <v>1.411764705882353</v>
      </c>
      <c r="U137" s="238">
        <f t="shared" si="37"/>
        <v>5.8823529411764705E-2</v>
      </c>
      <c r="V137" s="238">
        <f t="shared" si="37"/>
        <v>0.6470588235294118</v>
      </c>
      <c r="W137" s="238">
        <f t="shared" si="37"/>
        <v>0.29411764705882354</v>
      </c>
      <c r="X137" s="238">
        <f t="shared" si="37"/>
        <v>5.8823529411764705E-2</v>
      </c>
      <c r="Y137" s="238">
        <f t="shared" si="37"/>
        <v>1.5294117647058822</v>
      </c>
      <c r="Z137" s="238">
        <f t="shared" si="37"/>
        <v>0.47058823529411764</v>
      </c>
      <c r="AA137" s="238">
        <f t="shared" si="37"/>
        <v>1.7058823529411764</v>
      </c>
      <c r="AB137" s="238">
        <f t="shared" si="37"/>
        <v>1.1764705882352942</v>
      </c>
      <c r="AC137" s="238">
        <f t="shared" si="37"/>
        <v>6.7058823529411766</v>
      </c>
      <c r="AD137" s="238">
        <f t="shared" si="37"/>
        <v>2.8823529411764706</v>
      </c>
      <c r="AE137" s="238">
        <f t="shared" si="37"/>
        <v>0.41176470588235292</v>
      </c>
      <c r="AF137" s="238">
        <f t="shared" si="37"/>
        <v>0</v>
      </c>
      <c r="AG137" s="238">
        <f t="shared" si="37"/>
        <v>7.4705882352941178</v>
      </c>
      <c r="AH137" s="238">
        <f t="shared" si="37"/>
        <v>5.882352941176471</v>
      </c>
      <c r="AI137" s="238">
        <f t="shared" si="37"/>
        <v>5.5294117647058822</v>
      </c>
      <c r="AJ137" s="238">
        <f t="shared" si="37"/>
        <v>6.3529411764705879</v>
      </c>
      <c r="AK137" s="238">
        <f t="shared" si="37"/>
        <v>0</v>
      </c>
      <c r="AL137" s="238">
        <f t="shared" si="37"/>
        <v>0.29411764705882354</v>
      </c>
      <c r="AM137" s="238">
        <f t="shared" si="37"/>
        <v>0.58823529411764708</v>
      </c>
      <c r="AN137" s="238">
        <f t="shared" si="37"/>
        <v>1.1764705882352942</v>
      </c>
      <c r="AO137" s="238">
        <f t="shared" si="37"/>
        <v>0</v>
      </c>
      <c r="AP137" s="238">
        <f t="shared" si="37"/>
        <v>0</v>
      </c>
      <c r="AQ137" s="238">
        <f t="shared" si="37"/>
        <v>0</v>
      </c>
      <c r="AR137" s="238">
        <f t="shared" si="37"/>
        <v>0</v>
      </c>
      <c r="AS137" s="238">
        <f t="shared" si="37"/>
        <v>0</v>
      </c>
      <c r="AT137" s="238">
        <f t="shared" si="37"/>
        <v>1.2352941176470589</v>
      </c>
      <c r="AU137" s="238">
        <f t="shared" si="37"/>
        <v>0.23529411764705882</v>
      </c>
      <c r="AV137" s="238">
        <f t="shared" si="37"/>
        <v>0.70588235294117652</v>
      </c>
      <c r="AW137" s="238">
        <f t="shared" si="37"/>
        <v>1</v>
      </c>
      <c r="AX137" s="238">
        <f t="shared" si="37"/>
        <v>0</v>
      </c>
      <c r="AY137" s="238">
        <f t="shared" si="37"/>
        <v>0</v>
      </c>
      <c r="AZ137" s="238">
        <f t="shared" si="37"/>
        <v>0</v>
      </c>
      <c r="BA137" s="238">
        <f t="shared" si="37"/>
        <v>0</v>
      </c>
      <c r="BB137" s="238">
        <f t="shared" si="37"/>
        <v>0.17647058823529413</v>
      </c>
      <c r="BC137" s="238">
        <f t="shared" si="37"/>
        <v>0</v>
      </c>
      <c r="BD137" s="238">
        <f t="shared" si="37"/>
        <v>0</v>
      </c>
      <c r="BE137" s="238">
        <f t="shared" si="37"/>
        <v>0.11764705882352941</v>
      </c>
      <c r="BF137" s="238">
        <f t="shared" si="37"/>
        <v>0.29411764705882354</v>
      </c>
      <c r="BG137" s="238">
        <f t="shared" si="37"/>
        <v>0.41176470588235292</v>
      </c>
      <c r="BH137" s="238">
        <f t="shared" si="37"/>
        <v>0</v>
      </c>
      <c r="BI137" s="238">
        <f t="shared" si="37"/>
        <v>0</v>
      </c>
      <c r="BJ137" s="238">
        <f t="shared" si="37"/>
        <v>0</v>
      </c>
      <c r="BK137" s="238">
        <f t="shared" si="37"/>
        <v>0.35294117647058826</v>
      </c>
      <c r="BL137" s="238">
        <f t="shared" si="37"/>
        <v>5.8823529411764705E-2</v>
      </c>
      <c r="BM137" s="238">
        <f t="shared" si="37"/>
        <v>0.82352941176470584</v>
      </c>
      <c r="BN137" s="238">
        <f t="shared" si="37"/>
        <v>0.76470588235294112</v>
      </c>
      <c r="BO137" s="238">
        <f t="shared" si="37"/>
        <v>0</v>
      </c>
      <c r="BP137" s="238">
        <f t="shared" si="37"/>
        <v>0</v>
      </c>
      <c r="BQ137" s="238">
        <f t="shared" si="38"/>
        <v>0</v>
      </c>
      <c r="BR137" s="238">
        <f t="shared" si="38"/>
        <v>0</v>
      </c>
      <c r="BS137" s="238">
        <f t="shared" si="38"/>
        <v>0</v>
      </c>
      <c r="BT137" s="238">
        <f t="shared" si="38"/>
        <v>0</v>
      </c>
      <c r="BU137" s="238">
        <f t="shared" si="38"/>
        <v>0</v>
      </c>
      <c r="BV137" s="238">
        <f t="shared" si="38"/>
        <v>0</v>
      </c>
      <c r="BW137" s="238">
        <f t="shared" si="38"/>
        <v>0</v>
      </c>
    </row>
    <row r="138" spans="1:75" x14ac:dyDescent="0.25">
      <c r="A138" s="239"/>
      <c r="B138" s="239"/>
      <c r="C138" s="210" t="s">
        <v>17</v>
      </c>
      <c r="D138" s="238">
        <f t="shared" si="39"/>
        <v>0</v>
      </c>
      <c r="E138" s="238">
        <f t="shared" si="37"/>
        <v>0</v>
      </c>
      <c r="F138" s="238">
        <f t="shared" si="37"/>
        <v>0.11764705882352941</v>
      </c>
      <c r="G138" s="238">
        <f t="shared" si="37"/>
        <v>0</v>
      </c>
      <c r="H138" s="238">
        <f t="shared" si="37"/>
        <v>0</v>
      </c>
      <c r="I138" s="238">
        <f t="shared" si="37"/>
        <v>0</v>
      </c>
      <c r="J138" s="238">
        <f t="shared" si="37"/>
        <v>0</v>
      </c>
      <c r="K138" s="238">
        <f t="shared" si="37"/>
        <v>0</v>
      </c>
      <c r="L138" s="238">
        <f t="shared" si="37"/>
        <v>0</v>
      </c>
      <c r="M138" s="238">
        <f t="shared" si="37"/>
        <v>0</v>
      </c>
      <c r="N138" s="238">
        <f t="shared" si="37"/>
        <v>0.17647058823529413</v>
      </c>
      <c r="O138" s="238">
        <f t="shared" si="37"/>
        <v>0</v>
      </c>
      <c r="P138" s="238">
        <f t="shared" si="37"/>
        <v>0</v>
      </c>
      <c r="Q138" s="238">
        <f t="shared" si="37"/>
        <v>0</v>
      </c>
      <c r="R138" s="238">
        <f t="shared" si="37"/>
        <v>0</v>
      </c>
      <c r="S138" s="238">
        <f t="shared" ref="S138:BW139" si="40">AVERAGE(S8,S15,S22,S29,S36,S43,S59,S66,S73,S80,S87,S96,S103,S110,S117,S124,S131)</f>
        <v>0</v>
      </c>
      <c r="T138" s="238">
        <f t="shared" si="40"/>
        <v>0</v>
      </c>
      <c r="U138" s="238">
        <f t="shared" si="40"/>
        <v>0</v>
      </c>
      <c r="V138" s="238">
        <f t="shared" si="40"/>
        <v>0</v>
      </c>
      <c r="W138" s="238">
        <f t="shared" si="40"/>
        <v>0</v>
      </c>
      <c r="X138" s="238">
        <f t="shared" si="40"/>
        <v>0</v>
      </c>
      <c r="Y138" s="238">
        <f t="shared" si="40"/>
        <v>0</v>
      </c>
      <c r="Z138" s="238">
        <f t="shared" si="40"/>
        <v>0</v>
      </c>
      <c r="AA138" s="238">
        <f t="shared" si="40"/>
        <v>0</v>
      </c>
      <c r="AB138" s="238">
        <f t="shared" si="40"/>
        <v>0</v>
      </c>
      <c r="AC138" s="238">
        <f t="shared" si="40"/>
        <v>0</v>
      </c>
      <c r="AD138" s="238">
        <f t="shared" si="40"/>
        <v>0</v>
      </c>
      <c r="AE138" s="238">
        <f t="shared" si="40"/>
        <v>0</v>
      </c>
      <c r="AF138" s="238">
        <f t="shared" si="40"/>
        <v>0</v>
      </c>
      <c r="AG138" s="238">
        <f t="shared" si="40"/>
        <v>0</v>
      </c>
      <c r="AH138" s="238">
        <f t="shared" si="40"/>
        <v>0</v>
      </c>
      <c r="AI138" s="238">
        <f t="shared" si="40"/>
        <v>0</v>
      </c>
      <c r="AJ138" s="238">
        <f t="shared" si="40"/>
        <v>0</v>
      </c>
      <c r="AK138" s="238">
        <f t="shared" si="40"/>
        <v>0</v>
      </c>
      <c r="AL138" s="238">
        <f t="shared" si="40"/>
        <v>0</v>
      </c>
      <c r="AM138" s="238">
        <f t="shared" si="40"/>
        <v>2.0588235294117645</v>
      </c>
      <c r="AN138" s="238">
        <f t="shared" si="40"/>
        <v>0</v>
      </c>
      <c r="AO138" s="238">
        <f t="shared" si="40"/>
        <v>0</v>
      </c>
      <c r="AP138" s="238">
        <f t="shared" si="40"/>
        <v>0</v>
      </c>
      <c r="AQ138" s="238">
        <f t="shared" si="40"/>
        <v>5.8823529411764705E-2</v>
      </c>
      <c r="AR138" s="238">
        <f t="shared" si="40"/>
        <v>0</v>
      </c>
      <c r="AS138" s="238">
        <f t="shared" si="40"/>
        <v>0</v>
      </c>
      <c r="AT138" s="238">
        <f t="shared" si="40"/>
        <v>0</v>
      </c>
      <c r="AU138" s="238">
        <f t="shared" si="40"/>
        <v>5.8823529411764705E-2</v>
      </c>
      <c r="AV138" s="238">
        <f t="shared" si="40"/>
        <v>0.11764705882352941</v>
      </c>
      <c r="AW138" s="238">
        <f t="shared" si="40"/>
        <v>0.76470588235294112</v>
      </c>
      <c r="AX138" s="238">
        <f t="shared" si="40"/>
        <v>0</v>
      </c>
      <c r="AY138" s="238">
        <f t="shared" si="40"/>
        <v>0</v>
      </c>
      <c r="AZ138" s="238">
        <f t="shared" si="40"/>
        <v>0</v>
      </c>
      <c r="BA138" s="238">
        <f t="shared" si="40"/>
        <v>0</v>
      </c>
      <c r="BB138" s="238">
        <f t="shared" si="40"/>
        <v>0</v>
      </c>
      <c r="BC138" s="238">
        <f t="shared" si="40"/>
        <v>0</v>
      </c>
      <c r="BD138" s="238">
        <f t="shared" si="40"/>
        <v>0</v>
      </c>
      <c r="BE138" s="238">
        <f t="shared" si="40"/>
        <v>0.11764705882352941</v>
      </c>
      <c r="BF138" s="238">
        <f t="shared" si="40"/>
        <v>0</v>
      </c>
      <c r="BG138" s="238">
        <f t="shared" si="40"/>
        <v>5.8823529411764705E-2</v>
      </c>
      <c r="BH138" s="238">
        <f t="shared" si="40"/>
        <v>0</v>
      </c>
      <c r="BI138" s="238">
        <f t="shared" si="40"/>
        <v>0</v>
      </c>
      <c r="BJ138" s="238">
        <f t="shared" si="40"/>
        <v>0</v>
      </c>
      <c r="BK138" s="238">
        <f t="shared" si="40"/>
        <v>0.35294117647058826</v>
      </c>
      <c r="BL138" s="238">
        <f t="shared" si="40"/>
        <v>0</v>
      </c>
      <c r="BM138" s="238">
        <f t="shared" si="40"/>
        <v>0.23529411764705882</v>
      </c>
      <c r="BN138" s="238">
        <f t="shared" si="40"/>
        <v>0.17647058823529413</v>
      </c>
      <c r="BO138" s="238">
        <f t="shared" si="40"/>
        <v>0</v>
      </c>
      <c r="BP138" s="238">
        <f t="shared" si="40"/>
        <v>0</v>
      </c>
      <c r="BQ138" s="238">
        <f t="shared" si="40"/>
        <v>0</v>
      </c>
      <c r="BR138" s="238">
        <f t="shared" si="40"/>
        <v>0</v>
      </c>
      <c r="BS138" s="238">
        <f t="shared" si="40"/>
        <v>0</v>
      </c>
      <c r="BT138" s="238">
        <f t="shared" si="40"/>
        <v>0</v>
      </c>
      <c r="BU138" s="238">
        <f t="shared" si="40"/>
        <v>0</v>
      </c>
      <c r="BV138" s="238">
        <f t="shared" si="40"/>
        <v>0</v>
      </c>
      <c r="BW138" s="238">
        <f t="shared" si="40"/>
        <v>0</v>
      </c>
    </row>
    <row r="139" spans="1:75" ht="24" x14ac:dyDescent="0.25">
      <c r="A139" s="239"/>
      <c r="B139" s="239"/>
      <c r="C139" s="214" t="s">
        <v>158</v>
      </c>
      <c r="D139" s="238">
        <f t="shared" si="39"/>
        <v>0</v>
      </c>
      <c r="E139" s="238">
        <f t="shared" si="39"/>
        <v>0</v>
      </c>
      <c r="F139" s="238">
        <f t="shared" si="39"/>
        <v>0</v>
      </c>
      <c r="G139" s="238">
        <f t="shared" si="39"/>
        <v>0</v>
      </c>
      <c r="H139" s="238">
        <f t="shared" si="39"/>
        <v>0</v>
      </c>
      <c r="I139" s="238">
        <f t="shared" si="39"/>
        <v>0</v>
      </c>
      <c r="J139" s="238">
        <f t="shared" si="39"/>
        <v>0</v>
      </c>
      <c r="K139" s="238">
        <f t="shared" si="39"/>
        <v>0</v>
      </c>
      <c r="L139" s="238">
        <f t="shared" si="39"/>
        <v>0</v>
      </c>
      <c r="M139" s="238">
        <f t="shared" si="39"/>
        <v>0</v>
      </c>
      <c r="N139" s="238">
        <f t="shared" si="39"/>
        <v>0.29411764705882354</v>
      </c>
      <c r="O139" s="238">
        <f t="shared" si="39"/>
        <v>0</v>
      </c>
      <c r="P139" s="238">
        <f t="shared" si="39"/>
        <v>0</v>
      </c>
      <c r="Q139" s="238">
        <f t="shared" si="39"/>
        <v>0</v>
      </c>
      <c r="R139" s="238">
        <f t="shared" si="39"/>
        <v>0</v>
      </c>
      <c r="S139" s="238">
        <f t="shared" si="39"/>
        <v>0</v>
      </c>
      <c r="T139" s="238">
        <f t="shared" si="40"/>
        <v>0</v>
      </c>
      <c r="U139" s="238">
        <f t="shared" si="40"/>
        <v>0.17647058823529413</v>
      </c>
      <c r="V139" s="238">
        <f t="shared" si="40"/>
        <v>0</v>
      </c>
      <c r="W139" s="238">
        <f t="shared" si="40"/>
        <v>0</v>
      </c>
      <c r="X139" s="238">
        <f t="shared" si="40"/>
        <v>0</v>
      </c>
      <c r="Y139" s="238">
        <f t="shared" si="40"/>
        <v>0</v>
      </c>
      <c r="Z139" s="238">
        <f t="shared" si="40"/>
        <v>0</v>
      </c>
      <c r="AA139" s="238">
        <f t="shared" si="40"/>
        <v>0</v>
      </c>
      <c r="AB139" s="238">
        <f t="shared" si="40"/>
        <v>0</v>
      </c>
      <c r="AC139" s="238">
        <f t="shared" si="40"/>
        <v>0</v>
      </c>
      <c r="AD139" s="238">
        <f t="shared" si="40"/>
        <v>0.35294117647058826</v>
      </c>
      <c r="AE139" s="238">
        <f t="shared" si="40"/>
        <v>0</v>
      </c>
      <c r="AF139" s="238">
        <f t="shared" si="40"/>
        <v>0</v>
      </c>
      <c r="AG139" s="238">
        <f t="shared" si="40"/>
        <v>0</v>
      </c>
      <c r="AH139" s="238">
        <f t="shared" si="40"/>
        <v>0</v>
      </c>
      <c r="AI139" s="238">
        <f t="shared" si="40"/>
        <v>0</v>
      </c>
      <c r="AJ139" s="238">
        <f t="shared" si="40"/>
        <v>0</v>
      </c>
      <c r="AK139" s="238">
        <f t="shared" si="40"/>
        <v>0</v>
      </c>
      <c r="AL139" s="238">
        <f t="shared" si="40"/>
        <v>0</v>
      </c>
      <c r="AM139" s="238">
        <f t="shared" si="40"/>
        <v>1</v>
      </c>
      <c r="AN139" s="238">
        <f t="shared" si="40"/>
        <v>0</v>
      </c>
      <c r="AO139" s="238">
        <f t="shared" si="40"/>
        <v>0</v>
      </c>
      <c r="AP139" s="238">
        <f t="shared" si="40"/>
        <v>0</v>
      </c>
      <c r="AQ139" s="238">
        <f t="shared" si="40"/>
        <v>0</v>
      </c>
      <c r="AR139" s="238">
        <f t="shared" si="40"/>
        <v>0</v>
      </c>
      <c r="AS139" s="238">
        <f t="shared" si="40"/>
        <v>0</v>
      </c>
      <c r="AT139" s="238">
        <f t="shared" si="40"/>
        <v>0</v>
      </c>
      <c r="AU139" s="238">
        <f t="shared" si="40"/>
        <v>0</v>
      </c>
      <c r="AV139" s="238">
        <f t="shared" si="40"/>
        <v>0</v>
      </c>
      <c r="AW139" s="238">
        <f t="shared" si="40"/>
        <v>0</v>
      </c>
      <c r="AX139" s="238">
        <f t="shared" si="40"/>
        <v>0</v>
      </c>
      <c r="AY139" s="238">
        <f t="shared" si="40"/>
        <v>0</v>
      </c>
      <c r="AZ139" s="238">
        <f t="shared" si="40"/>
        <v>0</v>
      </c>
      <c r="BA139" s="238">
        <f t="shared" si="40"/>
        <v>0</v>
      </c>
      <c r="BB139" s="238">
        <f t="shared" si="40"/>
        <v>0</v>
      </c>
      <c r="BC139" s="238">
        <f t="shared" si="40"/>
        <v>0</v>
      </c>
      <c r="BD139" s="238">
        <f t="shared" si="40"/>
        <v>0</v>
      </c>
      <c r="BE139" s="238">
        <f t="shared" si="40"/>
        <v>0</v>
      </c>
      <c r="BF139" s="238">
        <f t="shared" si="40"/>
        <v>1.0588235294117647</v>
      </c>
      <c r="BG139" s="238">
        <f t="shared" si="40"/>
        <v>0</v>
      </c>
      <c r="BH139" s="238">
        <f t="shared" si="40"/>
        <v>0</v>
      </c>
      <c r="BI139" s="238">
        <f t="shared" si="40"/>
        <v>0</v>
      </c>
      <c r="BJ139" s="238">
        <f t="shared" si="40"/>
        <v>0</v>
      </c>
      <c r="BK139" s="238">
        <f t="shared" si="40"/>
        <v>5.8823529411764705E-2</v>
      </c>
      <c r="BL139" s="238">
        <f t="shared" si="40"/>
        <v>0</v>
      </c>
      <c r="BM139" s="238">
        <f t="shared" si="40"/>
        <v>3.1764705882352939</v>
      </c>
      <c r="BN139" s="238">
        <f t="shared" si="40"/>
        <v>4.2941176470588234</v>
      </c>
      <c r="BO139" s="238">
        <f t="shared" si="40"/>
        <v>0</v>
      </c>
      <c r="BP139" s="238">
        <f t="shared" si="40"/>
        <v>0</v>
      </c>
      <c r="BQ139" s="238">
        <f t="shared" si="40"/>
        <v>0</v>
      </c>
      <c r="BR139" s="238">
        <f t="shared" si="40"/>
        <v>0</v>
      </c>
      <c r="BS139" s="238">
        <f t="shared" si="40"/>
        <v>0</v>
      </c>
      <c r="BT139" s="238">
        <f t="shared" si="40"/>
        <v>0</v>
      </c>
      <c r="BU139" s="238">
        <f t="shared" si="40"/>
        <v>0</v>
      </c>
      <c r="BV139" s="238">
        <f t="shared" si="40"/>
        <v>0</v>
      </c>
      <c r="BW139" s="238">
        <f t="shared" si="40"/>
        <v>0</v>
      </c>
    </row>
    <row r="140" spans="1:75" x14ac:dyDescent="0.25">
      <c r="A140" s="240"/>
      <c r="B140" s="240"/>
      <c r="C140" s="224" t="s">
        <v>159</v>
      </c>
      <c r="D140" s="241">
        <f>SUM(D134:D139)</f>
        <v>17.588235294117645</v>
      </c>
      <c r="E140" s="241">
        <f t="shared" ref="E140:BP140" si="41">SUM(E134:E139)</f>
        <v>3.5294117647058827</v>
      </c>
      <c r="F140" s="241">
        <f t="shared" si="41"/>
        <v>20</v>
      </c>
      <c r="G140" s="241">
        <f t="shared" si="41"/>
        <v>23</v>
      </c>
      <c r="H140" s="241">
        <f t="shared" si="41"/>
        <v>21.058823529411764</v>
      </c>
      <c r="I140" s="241">
        <f t="shared" si="41"/>
        <v>23.058823529411764</v>
      </c>
      <c r="J140" s="241">
        <f t="shared" si="41"/>
        <v>27.588235294117649</v>
      </c>
      <c r="K140" s="241">
        <f t="shared" si="41"/>
        <v>23.294117647058826</v>
      </c>
      <c r="L140" s="241">
        <f t="shared" si="41"/>
        <v>23.705882352941178</v>
      </c>
      <c r="M140" s="241">
        <f t="shared" si="41"/>
        <v>27.058823529411768</v>
      </c>
      <c r="N140" s="241">
        <f t="shared" si="41"/>
        <v>32.294117647058826</v>
      </c>
      <c r="O140" s="241">
        <f t="shared" si="41"/>
        <v>13.705882352941174</v>
      </c>
      <c r="P140" s="241">
        <f t="shared" si="41"/>
        <v>15.941176470588236</v>
      </c>
      <c r="Q140" s="241">
        <f t="shared" si="41"/>
        <v>22.52941176470588</v>
      </c>
      <c r="R140" s="241">
        <f t="shared" si="41"/>
        <v>27.882352941176467</v>
      </c>
      <c r="S140" s="241">
        <f t="shared" si="41"/>
        <v>27.294117647058819</v>
      </c>
      <c r="T140" s="241">
        <f t="shared" si="41"/>
        <v>21.235294117647054</v>
      </c>
      <c r="U140" s="241">
        <f t="shared" si="41"/>
        <v>24.470588235294116</v>
      </c>
      <c r="V140" s="241">
        <f t="shared" si="41"/>
        <v>22.764705882352946</v>
      </c>
      <c r="W140" s="241">
        <f t="shared" si="41"/>
        <v>26.235294117647062</v>
      </c>
      <c r="X140" s="241">
        <f t="shared" si="41"/>
        <v>19.52941176470588</v>
      </c>
      <c r="Y140" s="241">
        <f t="shared" si="41"/>
        <v>30.058823529411761</v>
      </c>
      <c r="Z140" s="241">
        <f t="shared" si="41"/>
        <v>26.52941176470588</v>
      </c>
      <c r="AA140" s="241">
        <f t="shared" si="41"/>
        <v>23.764705882352938</v>
      </c>
      <c r="AB140" s="241">
        <f t="shared" si="41"/>
        <v>21.882352941176471</v>
      </c>
      <c r="AC140" s="241">
        <f t="shared" si="41"/>
        <v>33.470588235294116</v>
      </c>
      <c r="AD140" s="241">
        <f t="shared" si="41"/>
        <v>31</v>
      </c>
      <c r="AE140" s="241">
        <f t="shared" si="41"/>
        <v>19.058823529411764</v>
      </c>
      <c r="AF140" s="241">
        <f t="shared" si="41"/>
        <v>26.352941176470587</v>
      </c>
      <c r="AG140" s="241">
        <f t="shared" si="41"/>
        <v>32.764705882352942</v>
      </c>
      <c r="AH140" s="241">
        <f t="shared" si="41"/>
        <v>22.647058823529413</v>
      </c>
      <c r="AI140" s="241">
        <f t="shared" si="41"/>
        <v>20.705882352941178</v>
      </c>
      <c r="AJ140" s="241">
        <f t="shared" si="41"/>
        <v>27.823529411764703</v>
      </c>
      <c r="AK140" s="241">
        <f t="shared" si="41"/>
        <v>28.117647058823529</v>
      </c>
      <c r="AL140" s="241">
        <f t="shared" si="41"/>
        <v>23.941176470588239</v>
      </c>
      <c r="AM140" s="241">
        <f t="shared" si="41"/>
        <v>15.705882352941176</v>
      </c>
      <c r="AN140" s="241">
        <f t="shared" si="41"/>
        <v>12.117647058823529</v>
      </c>
      <c r="AO140" s="241">
        <f t="shared" si="41"/>
        <v>13.470588235294116</v>
      </c>
      <c r="AP140" s="241">
        <f t="shared" si="41"/>
        <v>12.235294117647058</v>
      </c>
      <c r="AQ140" s="241">
        <f t="shared" si="41"/>
        <v>17.176470588235293</v>
      </c>
      <c r="AR140" s="241">
        <f t="shared" si="41"/>
        <v>17.647058823529409</v>
      </c>
      <c r="AS140" s="241">
        <f t="shared" si="41"/>
        <v>19.117647058823529</v>
      </c>
      <c r="AT140" s="241">
        <f t="shared" si="41"/>
        <v>14.647058823529409</v>
      </c>
      <c r="AU140" s="241">
        <f t="shared" si="41"/>
        <v>16.352941176470587</v>
      </c>
      <c r="AV140" s="241">
        <f t="shared" si="41"/>
        <v>16.764705882352938</v>
      </c>
      <c r="AW140" s="241">
        <f t="shared" si="41"/>
        <v>20.352941176470587</v>
      </c>
      <c r="AX140" s="241">
        <f t="shared" si="41"/>
        <v>7.2941176470588234</v>
      </c>
      <c r="AY140" s="241">
        <f t="shared" si="41"/>
        <v>3.4117647058823528</v>
      </c>
      <c r="AZ140" s="241">
        <f t="shared" si="41"/>
        <v>12.117647058823529</v>
      </c>
      <c r="BA140" s="241">
        <f t="shared" si="41"/>
        <v>19.058823529411764</v>
      </c>
      <c r="BB140" s="241">
        <f t="shared" si="41"/>
        <v>17.588235294117649</v>
      </c>
      <c r="BC140" s="241">
        <f t="shared" si="41"/>
        <v>9.5882352941176467</v>
      </c>
      <c r="BD140" s="241">
        <f t="shared" si="41"/>
        <v>18.058823529411764</v>
      </c>
      <c r="BE140" s="241">
        <f t="shared" si="41"/>
        <v>14</v>
      </c>
      <c r="BF140" s="241">
        <f t="shared" si="41"/>
        <v>15.411764705882353</v>
      </c>
      <c r="BG140" s="241">
        <f t="shared" si="41"/>
        <v>13.647058823529411</v>
      </c>
      <c r="BH140" s="241">
        <f t="shared" si="41"/>
        <v>12.988970588235295</v>
      </c>
      <c r="BI140" s="241">
        <f t="shared" si="41"/>
        <v>12.823529411764707</v>
      </c>
      <c r="BJ140" s="241">
        <f t="shared" si="41"/>
        <v>14.058823529411764</v>
      </c>
      <c r="BK140" s="241">
        <f t="shared" si="41"/>
        <v>18.823529411764703</v>
      </c>
      <c r="BL140" s="241">
        <f t="shared" si="41"/>
        <v>11.352941176470587</v>
      </c>
      <c r="BM140" s="241">
        <f t="shared" si="41"/>
        <v>23.235294117647058</v>
      </c>
      <c r="BN140" s="241">
        <f t="shared" si="41"/>
        <v>26.764705882352938</v>
      </c>
      <c r="BO140" s="241">
        <f t="shared" si="41"/>
        <v>0</v>
      </c>
      <c r="BP140" s="241">
        <f t="shared" si="41"/>
        <v>0</v>
      </c>
      <c r="BQ140" s="241">
        <f t="shared" ref="BQ140:CB140" si="42">SUM(BQ134:BQ139)</f>
        <v>0</v>
      </c>
      <c r="BR140" s="241">
        <f t="shared" si="42"/>
        <v>0</v>
      </c>
      <c r="BS140" s="241">
        <f t="shared" si="42"/>
        <v>0</v>
      </c>
      <c r="BT140" s="241">
        <f t="shared" si="42"/>
        <v>0</v>
      </c>
      <c r="BU140" s="241">
        <f t="shared" si="42"/>
        <v>0</v>
      </c>
      <c r="BV140" s="241">
        <f t="shared" si="42"/>
        <v>0</v>
      </c>
      <c r="BW140" s="241">
        <f t="shared" si="42"/>
        <v>0</v>
      </c>
    </row>
    <row r="141" spans="1:75" x14ac:dyDescent="0.25">
      <c r="A141" s="242" t="s">
        <v>179</v>
      </c>
      <c r="B141" s="242"/>
      <c r="C141" s="242"/>
      <c r="D141" s="238">
        <f>(D135+D136+D137+D138+D139)/D140*100</f>
        <v>26.421404682274247</v>
      </c>
      <c r="E141" s="238">
        <f>(E135+E136+E137+E138+E139)/E140*100</f>
        <v>68.333333333333329</v>
      </c>
      <c r="F141" s="238">
        <f t="shared" ref="F141:BJ141" si="43">(F135+F136+F137+F138+F139)/F140*100</f>
        <v>59.999999999999986</v>
      </c>
      <c r="G141" s="238">
        <f t="shared" si="43"/>
        <v>23.017902813299234</v>
      </c>
      <c r="H141" s="238">
        <f t="shared" si="43"/>
        <v>23.743016759776538</v>
      </c>
      <c r="I141" s="238">
        <f t="shared" si="43"/>
        <v>30.102040816326532</v>
      </c>
      <c r="J141" s="238">
        <f t="shared" si="43"/>
        <v>52.452025586353948</v>
      </c>
      <c r="K141" s="238">
        <f t="shared" si="43"/>
        <v>38.636363636363633</v>
      </c>
      <c r="L141" s="238">
        <f t="shared" si="43"/>
        <v>48.635235732009924</v>
      </c>
      <c r="M141" s="238">
        <f t="shared" si="43"/>
        <v>40.869565217391298</v>
      </c>
      <c r="N141" s="238">
        <f t="shared" si="43"/>
        <v>59.380692167577408</v>
      </c>
      <c r="O141" s="238">
        <f>(O135+O136+O137+O138+O139)/O140*100</f>
        <v>25.751072961373396</v>
      </c>
      <c r="P141" s="238">
        <f t="shared" si="43"/>
        <v>42.804428044280442</v>
      </c>
      <c r="Q141" s="238">
        <f t="shared" si="43"/>
        <v>16.971279373368148</v>
      </c>
      <c r="R141" s="238">
        <f t="shared" si="43"/>
        <v>56.540084388185662</v>
      </c>
      <c r="S141" s="238">
        <f t="shared" si="43"/>
        <v>51.508620689655181</v>
      </c>
      <c r="T141" s="238">
        <f t="shared" si="43"/>
        <v>42.382271468144047</v>
      </c>
      <c r="U141" s="238">
        <f t="shared" si="43"/>
        <v>34.855769230769226</v>
      </c>
      <c r="V141" s="238">
        <f t="shared" si="43"/>
        <v>56.589147286821685</v>
      </c>
      <c r="W141" s="238">
        <f t="shared" si="43"/>
        <v>48.206278026905828</v>
      </c>
      <c r="X141" s="238">
        <f t="shared" si="43"/>
        <v>60.542168674698807</v>
      </c>
      <c r="Y141" s="238">
        <f t="shared" si="43"/>
        <v>62.62230919765166</v>
      </c>
      <c r="Z141" s="238">
        <f t="shared" si="43"/>
        <v>58.758314855875838</v>
      </c>
      <c r="AA141" s="238">
        <f t="shared" si="43"/>
        <v>42.32673267326733</v>
      </c>
      <c r="AB141" s="238">
        <f t="shared" si="43"/>
        <v>47.311827956989241</v>
      </c>
      <c r="AC141" s="238">
        <f t="shared" si="43"/>
        <v>60.80843585237259</v>
      </c>
      <c r="AD141" s="238">
        <f t="shared" si="43"/>
        <v>63.187855787476281</v>
      </c>
      <c r="AE141" s="238">
        <f t="shared" si="43"/>
        <v>36.111111111111114</v>
      </c>
      <c r="AF141" s="238">
        <f t="shared" si="43"/>
        <v>55.803571428571431</v>
      </c>
      <c r="AG141" s="238">
        <f t="shared" si="43"/>
        <v>57.989228007181325</v>
      </c>
      <c r="AH141" s="238">
        <f t="shared" si="43"/>
        <v>69.350649350649348</v>
      </c>
      <c r="AI141" s="238">
        <f t="shared" si="43"/>
        <v>50.284090909090907</v>
      </c>
      <c r="AJ141" s="238">
        <f t="shared" si="43"/>
        <v>54.756871035940804</v>
      </c>
      <c r="AK141" s="238">
        <f t="shared" si="43"/>
        <v>59.832635983263607</v>
      </c>
      <c r="AL141" s="238">
        <f t="shared" si="43"/>
        <v>30.712530712530707</v>
      </c>
      <c r="AM141" s="238">
        <f t="shared" si="43"/>
        <v>36.329588014981269</v>
      </c>
      <c r="AN141" s="238">
        <f t="shared" si="43"/>
        <v>37.378640776699029</v>
      </c>
      <c r="AO141" s="238">
        <f t="shared" si="43"/>
        <v>36.244541484716166</v>
      </c>
      <c r="AP141" s="238">
        <f t="shared" si="43"/>
        <v>1.4423076923076925</v>
      </c>
      <c r="AQ141" s="238">
        <f t="shared" si="43"/>
        <v>2.0547945205479454</v>
      </c>
      <c r="AR141" s="238">
        <f t="shared" si="43"/>
        <v>2.3333333333333335</v>
      </c>
      <c r="AS141" s="238">
        <f t="shared" si="43"/>
        <v>3.6923076923076925</v>
      </c>
      <c r="AT141" s="238">
        <f t="shared" si="43"/>
        <v>27.30923694779117</v>
      </c>
      <c r="AU141" s="238">
        <f t="shared" si="43"/>
        <v>40.647482014388494</v>
      </c>
      <c r="AV141" s="238">
        <f t="shared" si="43"/>
        <v>36.491228070175438</v>
      </c>
      <c r="AW141" s="238">
        <f t="shared" si="43"/>
        <v>33.526011560693647</v>
      </c>
      <c r="AX141" s="238">
        <f t="shared" si="43"/>
        <v>16.935483870967744</v>
      </c>
      <c r="AY141" s="238">
        <f t="shared" si="43"/>
        <v>0</v>
      </c>
      <c r="AZ141" s="238">
        <f t="shared" si="43"/>
        <v>6.3106796116504853</v>
      </c>
      <c r="BA141" s="238">
        <f t="shared" si="43"/>
        <v>23.765432098765434</v>
      </c>
      <c r="BB141" s="238">
        <f t="shared" si="43"/>
        <v>12.709030100334445</v>
      </c>
      <c r="BC141" s="238">
        <f>(BC135+BC136+BC137+BC138+BC139)/BC140*100</f>
        <v>5.5214723926380369</v>
      </c>
      <c r="BD141" s="238">
        <f t="shared" si="43"/>
        <v>11.400651465798045</v>
      </c>
      <c r="BE141" s="238">
        <f t="shared" si="43"/>
        <v>8.4033613445378155</v>
      </c>
      <c r="BF141" s="238">
        <f t="shared" si="43"/>
        <v>24.427480916030532</v>
      </c>
      <c r="BG141" s="238">
        <f t="shared" si="43"/>
        <v>21.982758620689651</v>
      </c>
      <c r="BH141" s="238">
        <f t="shared" si="43"/>
        <v>17.124257005377864</v>
      </c>
      <c r="BI141" s="238">
        <f t="shared" si="43"/>
        <v>19.26605504587156</v>
      </c>
      <c r="BJ141" s="238">
        <f t="shared" si="43"/>
        <v>21.338912133891213</v>
      </c>
      <c r="BK141" s="238">
        <f>(BK135+BK136+BK137+BK138+BK139)/BK140*100</f>
        <v>34.374999999999993</v>
      </c>
      <c r="BL141" s="238">
        <f t="shared" ref="BL141:BN141" si="44">(BL135+BL136+BL137+BL138+BL139)/BL140*100</f>
        <v>12.95336787564767</v>
      </c>
      <c r="BM141" s="238">
        <f t="shared" si="44"/>
        <v>31.898734177215193</v>
      </c>
      <c r="BN141" s="238">
        <f t="shared" si="44"/>
        <v>28.131868131868131</v>
      </c>
      <c r="BO141" s="238" t="e">
        <f>(BO135+BO136+BO137+BO138+BO139)/BO140*100</f>
        <v>#DIV/0!</v>
      </c>
      <c r="BP141" s="238" t="e">
        <f t="shared" ref="BP141:BV141" si="45">(BP135+BP136+BP137+BP138+BP139)/BP140*100</f>
        <v>#DIV/0!</v>
      </c>
      <c r="BQ141" s="238" t="e">
        <f t="shared" si="45"/>
        <v>#DIV/0!</v>
      </c>
      <c r="BR141" s="238" t="e">
        <f t="shared" si="45"/>
        <v>#DIV/0!</v>
      </c>
      <c r="BS141" s="238" t="e">
        <f t="shared" si="45"/>
        <v>#DIV/0!</v>
      </c>
      <c r="BT141" s="238" t="e">
        <f t="shared" si="45"/>
        <v>#DIV/0!</v>
      </c>
      <c r="BU141" s="238" t="e">
        <f t="shared" si="45"/>
        <v>#DIV/0!</v>
      </c>
      <c r="BV141" s="238" t="e">
        <f t="shared" si="45"/>
        <v>#DIV/0!</v>
      </c>
      <c r="BW141" s="238" t="e">
        <f>(BW135+BW136+BW137+BW138+BW139)/BW140*100</f>
        <v>#DIV/0!</v>
      </c>
    </row>
    <row r="142" spans="1:75" x14ac:dyDescent="0.25">
      <c r="O142" s="243">
        <f>AVERAGE(D141:O141)</f>
        <v>41.445221142173288</v>
      </c>
      <c r="AA142" s="243">
        <f>AVERAGE(P141:AA141)</f>
        <v>47.842283659135319</v>
      </c>
      <c r="AM142" s="243">
        <f>AVERAGE(AB141:AM141)</f>
        <v>51.873199679179884</v>
      </c>
      <c r="AY142" s="243">
        <f>AVERAGE(AN141:AY141)</f>
        <v>19.837947330327363</v>
      </c>
      <c r="AZ142" s="243"/>
      <c r="BK142" s="243">
        <f>AVERAGE(AZ141:BK141)</f>
        <v>17.218757561298755</v>
      </c>
      <c r="BW142" s="243">
        <f>AVERAGE(BL141:BN141)</f>
        <v>24.327990061576998</v>
      </c>
    </row>
  </sheetData>
  <mergeCells count="65">
    <mergeCell ref="A141:C141"/>
    <mergeCell ref="A120:A126"/>
    <mergeCell ref="B120:B126"/>
    <mergeCell ref="A127:A133"/>
    <mergeCell ref="B127:B133"/>
    <mergeCell ref="A134:A140"/>
    <mergeCell ref="B134:B140"/>
    <mergeCell ref="A99:A105"/>
    <mergeCell ref="B99:B105"/>
    <mergeCell ref="A106:A112"/>
    <mergeCell ref="B106:B112"/>
    <mergeCell ref="A113:A119"/>
    <mergeCell ref="B113:B119"/>
    <mergeCell ref="P90:AA90"/>
    <mergeCell ref="AB90:AM90"/>
    <mergeCell ref="AZ90:BK90"/>
    <mergeCell ref="BL90:BW90"/>
    <mergeCell ref="A92:A98"/>
    <mergeCell ref="B92:B98"/>
    <mergeCell ref="A83:A89"/>
    <mergeCell ref="B83:B89"/>
    <mergeCell ref="A90:A91"/>
    <mergeCell ref="B90:B91"/>
    <mergeCell ref="C90:C91"/>
    <mergeCell ref="D90:O90"/>
    <mergeCell ref="A62:A68"/>
    <mergeCell ref="B62:B68"/>
    <mergeCell ref="A69:A75"/>
    <mergeCell ref="B69:B75"/>
    <mergeCell ref="A76:A82"/>
    <mergeCell ref="B76:B82"/>
    <mergeCell ref="AZ46:BK46"/>
    <mergeCell ref="BL46:BW46"/>
    <mergeCell ref="A48:A54"/>
    <mergeCell ref="B48:B54"/>
    <mergeCell ref="A55:A61"/>
    <mergeCell ref="B55:B61"/>
    <mergeCell ref="A46:A47"/>
    <mergeCell ref="B46:B47"/>
    <mergeCell ref="C46:C47"/>
    <mergeCell ref="D46:O46"/>
    <mergeCell ref="P46:AA46"/>
    <mergeCell ref="AB46:AM46"/>
    <mergeCell ref="A25:A31"/>
    <mergeCell ref="B25:B31"/>
    <mergeCell ref="A32:A38"/>
    <mergeCell ref="B32:B38"/>
    <mergeCell ref="A39:A45"/>
    <mergeCell ref="B39:B45"/>
    <mergeCell ref="A4:A10"/>
    <mergeCell ref="B4:B10"/>
    <mergeCell ref="A11:A17"/>
    <mergeCell ref="B11:B17"/>
    <mergeCell ref="A18:A24"/>
    <mergeCell ref="B18:B24"/>
    <mergeCell ref="A1:BW1"/>
    <mergeCell ref="A2:A3"/>
    <mergeCell ref="B2:B3"/>
    <mergeCell ref="C2:C3"/>
    <mergeCell ref="D2:O2"/>
    <mergeCell ref="P2:AA2"/>
    <mergeCell ref="AB2:AM2"/>
    <mergeCell ref="AN2:AY2"/>
    <mergeCell ref="AZ2:BK2"/>
    <mergeCell ref="BL2:BW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DD7B0-B236-4F8D-B6A3-A30467066169}">
  <dimension ref="A1:BW105"/>
  <sheetViews>
    <sheetView workbookViewId="0">
      <selection sqref="A1:XFD1048576"/>
    </sheetView>
  </sheetViews>
  <sheetFormatPr defaultRowHeight="12.75" x14ac:dyDescent="0.25"/>
  <cols>
    <col min="1" max="1" width="4.5703125" style="200" customWidth="1"/>
    <col min="2" max="2" width="13.7109375" style="200" customWidth="1"/>
    <col min="3" max="3" width="12.42578125" style="200" customWidth="1"/>
    <col min="4" max="75" width="4.5703125" style="200" customWidth="1"/>
    <col min="76" max="16384" width="9.140625" style="200"/>
  </cols>
  <sheetData>
    <row r="1" spans="1:75" ht="26.25" customHeight="1" x14ac:dyDescent="0.25">
      <c r="A1" s="244" t="str">
        <f>[1]амбулатори!A1</f>
        <v>Төв эмнэлэг, тусгай мэргэжлийн төвүүдийн 2017 оны 1 сарын 26 - 2022 оны 03 сарын 31  хүлээгдлийн мэдээ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244"/>
      <c r="AJ1" s="244"/>
      <c r="AK1" s="244"/>
      <c r="AL1" s="244"/>
      <c r="AM1" s="244"/>
      <c r="AN1" s="244"/>
      <c r="AO1" s="244"/>
      <c r="AP1" s="244"/>
      <c r="AQ1" s="244"/>
      <c r="AR1" s="244"/>
      <c r="AS1" s="244"/>
      <c r="AT1" s="244"/>
      <c r="AU1" s="244"/>
      <c r="AV1" s="244"/>
      <c r="AW1" s="244"/>
      <c r="AX1" s="244"/>
      <c r="AY1" s="244"/>
      <c r="AZ1" s="244"/>
      <c r="BA1" s="244"/>
      <c r="BB1" s="244"/>
      <c r="BC1" s="244"/>
      <c r="BD1" s="244"/>
      <c r="BE1" s="244"/>
      <c r="BF1" s="244"/>
      <c r="BG1" s="244"/>
      <c r="BH1" s="244"/>
      <c r="BI1" s="244"/>
      <c r="BJ1" s="244"/>
      <c r="BK1" s="244"/>
      <c r="BL1" s="244"/>
      <c r="BM1" s="244"/>
      <c r="BN1" s="244"/>
      <c r="BO1" s="244"/>
      <c r="BP1" s="244"/>
      <c r="BQ1" s="244"/>
      <c r="BR1" s="244"/>
      <c r="BS1" s="244"/>
      <c r="BT1" s="244"/>
      <c r="BU1" s="244"/>
      <c r="BV1" s="244"/>
      <c r="BW1" s="244"/>
    </row>
    <row r="2" spans="1:75" ht="21.75" customHeight="1" x14ac:dyDescent="0.25">
      <c r="A2" s="245" t="s">
        <v>0</v>
      </c>
      <c r="B2" s="246" t="s">
        <v>142</v>
      </c>
      <c r="C2" s="246" t="s">
        <v>143</v>
      </c>
      <c r="D2" s="247">
        <v>2017</v>
      </c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9"/>
      <c r="P2" s="247">
        <v>2018</v>
      </c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9"/>
      <c r="AB2" s="247">
        <v>2019</v>
      </c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9"/>
      <c r="AN2" s="247">
        <v>2020</v>
      </c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9"/>
      <c r="AZ2" s="247">
        <v>2021</v>
      </c>
      <c r="BA2" s="248"/>
      <c r="BB2" s="248"/>
      <c r="BC2" s="248"/>
      <c r="BD2" s="248"/>
      <c r="BE2" s="248"/>
      <c r="BF2" s="248"/>
      <c r="BG2" s="248"/>
      <c r="BH2" s="248"/>
      <c r="BI2" s="248"/>
      <c r="BJ2" s="248"/>
      <c r="BK2" s="249"/>
      <c r="BL2" s="247">
        <v>2022</v>
      </c>
      <c r="BM2" s="248"/>
      <c r="BN2" s="248"/>
      <c r="BO2" s="248"/>
      <c r="BP2" s="248"/>
      <c r="BQ2" s="248"/>
      <c r="BR2" s="248"/>
      <c r="BS2" s="248"/>
      <c r="BT2" s="248"/>
      <c r="BU2" s="248"/>
      <c r="BV2" s="248"/>
      <c r="BW2" s="249"/>
    </row>
    <row r="3" spans="1:75" ht="36" customHeight="1" x14ac:dyDescent="0.25">
      <c r="A3" s="250"/>
      <c r="B3" s="246"/>
      <c r="C3" s="246"/>
      <c r="D3" s="251" t="s">
        <v>144</v>
      </c>
      <c r="E3" s="252" t="s">
        <v>145</v>
      </c>
      <c r="F3" s="251" t="s">
        <v>180</v>
      </c>
      <c r="G3" s="252" t="s">
        <v>147</v>
      </c>
      <c r="H3" s="251" t="s">
        <v>148</v>
      </c>
      <c r="I3" s="252" t="s">
        <v>149</v>
      </c>
      <c r="J3" s="251" t="s">
        <v>150</v>
      </c>
      <c r="K3" s="252" t="s">
        <v>151</v>
      </c>
      <c r="L3" s="251" t="s">
        <v>152</v>
      </c>
      <c r="M3" s="251" t="s">
        <v>153</v>
      </c>
      <c r="N3" s="252" t="s">
        <v>154</v>
      </c>
      <c r="O3" s="251" t="s">
        <v>155</v>
      </c>
      <c r="P3" s="251" t="s">
        <v>144</v>
      </c>
      <c r="Q3" s="252" t="s">
        <v>145</v>
      </c>
      <c r="R3" s="251" t="s">
        <v>180</v>
      </c>
      <c r="S3" s="252" t="s">
        <v>147</v>
      </c>
      <c r="T3" s="251" t="s">
        <v>148</v>
      </c>
      <c r="U3" s="252" t="s">
        <v>149</v>
      </c>
      <c r="V3" s="251" t="s">
        <v>150</v>
      </c>
      <c r="W3" s="252" t="s">
        <v>151</v>
      </c>
      <c r="X3" s="251" t="s">
        <v>152</v>
      </c>
      <c r="Y3" s="251" t="s">
        <v>153</v>
      </c>
      <c r="Z3" s="252" t="s">
        <v>154</v>
      </c>
      <c r="AA3" s="251" t="s">
        <v>155</v>
      </c>
      <c r="AB3" s="251" t="s">
        <v>144</v>
      </c>
      <c r="AC3" s="252" t="s">
        <v>145</v>
      </c>
      <c r="AD3" s="251" t="s">
        <v>180</v>
      </c>
      <c r="AE3" s="252" t="s">
        <v>147</v>
      </c>
      <c r="AF3" s="251" t="s">
        <v>148</v>
      </c>
      <c r="AG3" s="252" t="s">
        <v>149</v>
      </c>
      <c r="AH3" s="251" t="s">
        <v>150</v>
      </c>
      <c r="AI3" s="252" t="s">
        <v>151</v>
      </c>
      <c r="AJ3" s="251" t="s">
        <v>152</v>
      </c>
      <c r="AK3" s="251" t="s">
        <v>153</v>
      </c>
      <c r="AL3" s="252" t="s">
        <v>154</v>
      </c>
      <c r="AM3" s="251" t="s">
        <v>155</v>
      </c>
      <c r="AN3" s="251" t="s">
        <v>144</v>
      </c>
      <c r="AO3" s="252" t="s">
        <v>145</v>
      </c>
      <c r="AP3" s="251" t="s">
        <v>180</v>
      </c>
      <c r="AQ3" s="252" t="s">
        <v>147</v>
      </c>
      <c r="AR3" s="251" t="s">
        <v>148</v>
      </c>
      <c r="AS3" s="252" t="s">
        <v>149</v>
      </c>
      <c r="AT3" s="251" t="s">
        <v>150</v>
      </c>
      <c r="AU3" s="252" t="s">
        <v>151</v>
      </c>
      <c r="AV3" s="251" t="s">
        <v>152</v>
      </c>
      <c r="AW3" s="251" t="s">
        <v>153</v>
      </c>
      <c r="AX3" s="252" t="s">
        <v>154</v>
      </c>
      <c r="AY3" s="251" t="s">
        <v>155</v>
      </c>
      <c r="AZ3" s="251" t="s">
        <v>144</v>
      </c>
      <c r="BA3" s="252" t="s">
        <v>145</v>
      </c>
      <c r="BB3" s="251" t="s">
        <v>180</v>
      </c>
      <c r="BC3" s="252" t="s">
        <v>147</v>
      </c>
      <c r="BD3" s="251" t="s">
        <v>148</v>
      </c>
      <c r="BE3" s="252" t="s">
        <v>149</v>
      </c>
      <c r="BF3" s="251" t="s">
        <v>150</v>
      </c>
      <c r="BG3" s="252" t="s">
        <v>151</v>
      </c>
      <c r="BH3" s="251" t="s">
        <v>152</v>
      </c>
      <c r="BI3" s="251" t="s">
        <v>153</v>
      </c>
      <c r="BJ3" s="252" t="s">
        <v>154</v>
      </c>
      <c r="BK3" s="251" t="s">
        <v>155</v>
      </c>
      <c r="BL3" s="251" t="s">
        <v>144</v>
      </c>
      <c r="BM3" s="252" t="s">
        <v>145</v>
      </c>
      <c r="BN3" s="251" t="s">
        <v>180</v>
      </c>
      <c r="BO3" s="252" t="s">
        <v>147</v>
      </c>
      <c r="BP3" s="251" t="s">
        <v>148</v>
      </c>
      <c r="BQ3" s="252" t="s">
        <v>149</v>
      </c>
      <c r="BR3" s="251" t="s">
        <v>150</v>
      </c>
      <c r="BS3" s="252" t="s">
        <v>151</v>
      </c>
      <c r="BT3" s="251" t="s">
        <v>152</v>
      </c>
      <c r="BU3" s="251" t="s">
        <v>153</v>
      </c>
      <c r="BV3" s="252" t="s">
        <v>154</v>
      </c>
      <c r="BW3" s="251" t="s">
        <v>155</v>
      </c>
    </row>
    <row r="4" spans="1:75" ht="14.25" customHeight="1" x14ac:dyDescent="0.25">
      <c r="A4" s="253">
        <v>1</v>
      </c>
      <c r="B4" s="253" t="s">
        <v>181</v>
      </c>
      <c r="C4" s="254" t="s">
        <v>157</v>
      </c>
      <c r="D4" s="255">
        <v>27</v>
      </c>
      <c r="E4" s="255">
        <v>28</v>
      </c>
      <c r="F4" s="255">
        <v>15</v>
      </c>
      <c r="G4" s="255">
        <v>29</v>
      </c>
      <c r="H4" s="255">
        <v>29</v>
      </c>
      <c r="I4" s="255">
        <v>40</v>
      </c>
      <c r="J4" s="255">
        <v>47</v>
      </c>
      <c r="K4" s="255">
        <v>26</v>
      </c>
      <c r="L4" s="255">
        <v>46</v>
      </c>
      <c r="M4" s="255">
        <v>35</v>
      </c>
      <c r="N4" s="255">
        <v>40</v>
      </c>
      <c r="O4" s="255">
        <v>60</v>
      </c>
      <c r="P4" s="255">
        <v>50</v>
      </c>
      <c r="Q4" s="255">
        <v>186</v>
      </c>
      <c r="R4" s="255">
        <v>34</v>
      </c>
      <c r="S4" s="255">
        <v>36</v>
      </c>
      <c r="T4" s="255">
        <v>36</v>
      </c>
      <c r="U4" s="255">
        <v>41</v>
      </c>
      <c r="V4" s="255">
        <v>46</v>
      </c>
      <c r="W4" s="255">
        <v>33</v>
      </c>
      <c r="X4" s="255">
        <v>26</v>
      </c>
      <c r="Y4" s="255">
        <v>46</v>
      </c>
      <c r="Z4" s="255">
        <v>30</v>
      </c>
      <c r="AA4" s="255">
        <v>64</v>
      </c>
      <c r="AB4" s="255">
        <v>46</v>
      </c>
      <c r="AC4" s="255">
        <v>59</v>
      </c>
      <c r="AD4" s="255">
        <v>51</v>
      </c>
      <c r="AE4" s="255">
        <v>35</v>
      </c>
      <c r="AF4" s="255">
        <v>45</v>
      </c>
      <c r="AG4" s="255">
        <v>48</v>
      </c>
      <c r="AH4" s="255">
        <v>53</v>
      </c>
      <c r="AI4" s="255">
        <v>42</v>
      </c>
      <c r="AJ4" s="255">
        <v>66</v>
      </c>
      <c r="AK4" s="255">
        <v>40</v>
      </c>
      <c r="AL4" s="255">
        <v>26</v>
      </c>
      <c r="AM4" s="255">
        <v>1</v>
      </c>
      <c r="AN4" s="255">
        <v>16</v>
      </c>
      <c r="AO4" s="255">
        <v>62</v>
      </c>
      <c r="AP4" s="255">
        <v>62</v>
      </c>
      <c r="AQ4" s="255">
        <v>62</v>
      </c>
      <c r="AR4" s="255">
        <v>78</v>
      </c>
      <c r="AS4" s="255">
        <v>75</v>
      </c>
      <c r="AT4" s="255">
        <v>50</v>
      </c>
      <c r="AU4" s="255">
        <v>52</v>
      </c>
      <c r="AV4" s="255">
        <v>24</v>
      </c>
      <c r="AW4" s="255">
        <v>94</v>
      </c>
      <c r="AX4" s="255">
        <v>37</v>
      </c>
      <c r="AY4" s="255">
        <v>20</v>
      </c>
      <c r="AZ4" s="255">
        <v>56</v>
      </c>
      <c r="BA4" s="255">
        <v>62</v>
      </c>
      <c r="BB4" s="255">
        <v>54</v>
      </c>
      <c r="BC4" s="255">
        <v>72</v>
      </c>
      <c r="BD4" s="255">
        <v>69</v>
      </c>
      <c r="BE4" s="255">
        <v>67</v>
      </c>
      <c r="BF4" s="255">
        <v>62</v>
      </c>
      <c r="BG4" s="255">
        <v>65</v>
      </c>
      <c r="BH4" s="255">
        <v>68</v>
      </c>
      <c r="BI4" s="255">
        <v>77</v>
      </c>
      <c r="BJ4" s="255">
        <v>69</v>
      </c>
      <c r="BK4" s="255">
        <v>60</v>
      </c>
      <c r="BL4" s="255">
        <v>52</v>
      </c>
      <c r="BM4" s="255">
        <v>66</v>
      </c>
      <c r="BN4" s="255">
        <v>79</v>
      </c>
      <c r="BO4" s="255"/>
      <c r="BP4" s="255"/>
      <c r="BQ4" s="255"/>
      <c r="BR4" s="255"/>
      <c r="BS4" s="255"/>
      <c r="BT4" s="255"/>
      <c r="BU4" s="255"/>
      <c r="BV4" s="255"/>
      <c r="BW4" s="255"/>
    </row>
    <row r="5" spans="1:75" ht="12.75" customHeight="1" x14ac:dyDescent="0.25">
      <c r="A5" s="256"/>
      <c r="B5" s="256"/>
      <c r="C5" s="254" t="s">
        <v>14</v>
      </c>
      <c r="D5" s="255">
        <v>10</v>
      </c>
      <c r="E5" s="255">
        <v>14</v>
      </c>
      <c r="F5" s="255">
        <v>8</v>
      </c>
      <c r="G5" s="255">
        <v>21</v>
      </c>
      <c r="H5" s="255">
        <v>7</v>
      </c>
      <c r="I5" s="255">
        <v>10</v>
      </c>
      <c r="J5" s="255">
        <v>38</v>
      </c>
      <c r="K5" s="255">
        <v>29</v>
      </c>
      <c r="L5" s="255">
        <v>0</v>
      </c>
      <c r="M5" s="255">
        <v>2</v>
      </c>
      <c r="N5" s="255">
        <v>23</v>
      </c>
      <c r="O5" s="255">
        <v>26</v>
      </c>
      <c r="P5" s="255">
        <v>9</v>
      </c>
      <c r="Q5" s="255">
        <v>51</v>
      </c>
      <c r="R5" s="255">
        <v>8</v>
      </c>
      <c r="S5" s="255">
        <v>13</v>
      </c>
      <c r="T5" s="255">
        <v>28</v>
      </c>
      <c r="U5" s="255">
        <v>15</v>
      </c>
      <c r="V5" s="255">
        <v>13</v>
      </c>
      <c r="W5" s="255">
        <v>31</v>
      </c>
      <c r="X5" s="255">
        <v>8</v>
      </c>
      <c r="Y5" s="255">
        <v>12</v>
      </c>
      <c r="Z5" s="255">
        <v>12</v>
      </c>
      <c r="AA5" s="255">
        <v>62</v>
      </c>
      <c r="AB5" s="255">
        <v>17</v>
      </c>
      <c r="AC5" s="255">
        <v>17</v>
      </c>
      <c r="AD5" s="255">
        <v>46</v>
      </c>
      <c r="AE5" s="255">
        <v>5</v>
      </c>
      <c r="AF5" s="255">
        <v>18</v>
      </c>
      <c r="AG5" s="255">
        <v>11</v>
      </c>
      <c r="AH5" s="255">
        <v>26</v>
      </c>
      <c r="AI5" s="255">
        <v>22</v>
      </c>
      <c r="AJ5" s="255">
        <v>28</v>
      </c>
      <c r="AK5" s="255">
        <v>5</v>
      </c>
      <c r="AL5" s="255">
        <v>6</v>
      </c>
      <c r="AM5" s="255">
        <v>27</v>
      </c>
      <c r="AN5" s="255">
        <v>44</v>
      </c>
      <c r="AO5" s="255">
        <v>3</v>
      </c>
      <c r="AP5" s="255">
        <v>2</v>
      </c>
      <c r="AQ5" s="255">
        <v>0</v>
      </c>
      <c r="AR5" s="255">
        <v>0</v>
      </c>
      <c r="AS5" s="255">
        <v>0</v>
      </c>
      <c r="AT5" s="255">
        <v>2</v>
      </c>
      <c r="AU5" s="255">
        <v>21</v>
      </c>
      <c r="AV5" s="255">
        <v>5</v>
      </c>
      <c r="AW5" s="255">
        <v>17</v>
      </c>
      <c r="AX5" s="255">
        <v>3</v>
      </c>
      <c r="AY5" s="255">
        <v>0</v>
      </c>
      <c r="AZ5" s="255">
        <v>2</v>
      </c>
      <c r="BA5" s="255">
        <v>23</v>
      </c>
      <c r="BB5" s="255">
        <v>10</v>
      </c>
      <c r="BC5" s="255">
        <v>0</v>
      </c>
      <c r="BD5" s="255">
        <v>5</v>
      </c>
      <c r="BE5" s="255">
        <v>4</v>
      </c>
      <c r="BF5" s="255">
        <v>3</v>
      </c>
      <c r="BG5" s="255">
        <v>4</v>
      </c>
      <c r="BH5" s="255">
        <v>1</v>
      </c>
      <c r="BI5" s="255">
        <v>4</v>
      </c>
      <c r="BJ5" s="255">
        <v>3</v>
      </c>
      <c r="BK5" s="255">
        <v>0</v>
      </c>
      <c r="BL5" s="255">
        <v>6</v>
      </c>
      <c r="BM5" s="255">
        <v>7</v>
      </c>
      <c r="BN5" s="255">
        <v>5</v>
      </c>
      <c r="BO5" s="255"/>
      <c r="BP5" s="255"/>
      <c r="BQ5" s="255"/>
      <c r="BR5" s="255"/>
      <c r="BS5" s="255"/>
      <c r="BT5" s="255"/>
      <c r="BU5" s="255"/>
      <c r="BV5" s="255"/>
      <c r="BW5" s="255"/>
    </row>
    <row r="6" spans="1:75" ht="14.25" customHeight="1" x14ac:dyDescent="0.25">
      <c r="A6" s="256"/>
      <c r="B6" s="256"/>
      <c r="C6" s="254" t="s">
        <v>15</v>
      </c>
      <c r="D6" s="255">
        <v>6</v>
      </c>
      <c r="E6" s="255">
        <v>17</v>
      </c>
      <c r="F6" s="255">
        <v>12</v>
      </c>
      <c r="G6" s="255">
        <v>1</v>
      </c>
      <c r="H6" s="255">
        <v>8</v>
      </c>
      <c r="I6" s="255">
        <v>0</v>
      </c>
      <c r="J6" s="255">
        <v>12</v>
      </c>
      <c r="K6" s="255">
        <v>1</v>
      </c>
      <c r="L6" s="255">
        <v>0</v>
      </c>
      <c r="M6" s="255">
        <v>19</v>
      </c>
      <c r="N6" s="255">
        <v>11</v>
      </c>
      <c r="O6" s="255">
        <v>15</v>
      </c>
      <c r="P6" s="255">
        <v>2</v>
      </c>
      <c r="Q6" s="255">
        <v>1</v>
      </c>
      <c r="R6" s="255">
        <v>14</v>
      </c>
      <c r="S6" s="255">
        <v>11</v>
      </c>
      <c r="T6" s="255">
        <v>5</v>
      </c>
      <c r="U6" s="255">
        <v>7</v>
      </c>
      <c r="V6" s="255">
        <v>24</v>
      </c>
      <c r="W6" s="255">
        <v>15</v>
      </c>
      <c r="X6" s="255">
        <v>32</v>
      </c>
      <c r="Y6" s="255">
        <v>14</v>
      </c>
      <c r="Z6" s="255">
        <v>12</v>
      </c>
      <c r="AA6" s="255">
        <v>12</v>
      </c>
      <c r="AB6" s="255">
        <v>58</v>
      </c>
      <c r="AC6" s="255">
        <v>1</v>
      </c>
      <c r="AD6" s="255">
        <v>12</v>
      </c>
      <c r="AE6" s="255">
        <v>1</v>
      </c>
      <c r="AF6" s="255">
        <v>8</v>
      </c>
      <c r="AG6" s="255">
        <v>20</v>
      </c>
      <c r="AH6" s="255">
        <v>5</v>
      </c>
      <c r="AI6" s="255">
        <v>6</v>
      </c>
      <c r="AJ6" s="255">
        <v>1</v>
      </c>
      <c r="AK6" s="255">
        <v>48</v>
      </c>
      <c r="AL6" s="255">
        <v>0</v>
      </c>
      <c r="AM6" s="255">
        <v>56</v>
      </c>
      <c r="AN6" s="255">
        <v>4</v>
      </c>
      <c r="AO6" s="255">
        <v>0</v>
      </c>
      <c r="AP6" s="255">
        <v>0</v>
      </c>
      <c r="AQ6" s="255">
        <v>0</v>
      </c>
      <c r="AR6" s="255">
        <v>0</v>
      </c>
      <c r="AS6" s="255">
        <v>0</v>
      </c>
      <c r="AT6" s="255">
        <v>2</v>
      </c>
      <c r="AU6" s="255">
        <v>29</v>
      </c>
      <c r="AV6" s="255">
        <v>0</v>
      </c>
      <c r="AW6" s="255">
        <v>31</v>
      </c>
      <c r="AX6" s="255">
        <v>1</v>
      </c>
      <c r="AY6" s="255">
        <v>0</v>
      </c>
      <c r="AZ6" s="255">
        <v>0</v>
      </c>
      <c r="BA6" s="255">
        <v>0</v>
      </c>
      <c r="BB6" s="255">
        <v>9</v>
      </c>
      <c r="BC6" s="255">
        <v>0</v>
      </c>
      <c r="BD6" s="255">
        <v>0</v>
      </c>
      <c r="BE6" s="255">
        <v>0</v>
      </c>
      <c r="BF6" s="255">
        <v>9</v>
      </c>
      <c r="BG6" s="255">
        <v>3</v>
      </c>
      <c r="BH6" s="255">
        <v>0</v>
      </c>
      <c r="BI6" s="255">
        <v>1</v>
      </c>
      <c r="BJ6" s="255">
        <v>1</v>
      </c>
      <c r="BK6" s="255">
        <v>2</v>
      </c>
      <c r="BL6" s="255">
        <v>0</v>
      </c>
      <c r="BM6" s="255">
        <v>2</v>
      </c>
      <c r="BN6" s="255">
        <v>5</v>
      </c>
      <c r="BO6" s="255"/>
      <c r="BP6" s="255"/>
      <c r="BQ6" s="255"/>
      <c r="BR6" s="255"/>
      <c r="BS6" s="255"/>
      <c r="BT6" s="255"/>
      <c r="BU6" s="255"/>
      <c r="BV6" s="255"/>
      <c r="BW6" s="255"/>
    </row>
    <row r="7" spans="1:75" ht="14.25" customHeight="1" x14ac:dyDescent="0.25">
      <c r="A7" s="256"/>
      <c r="B7" s="256"/>
      <c r="C7" s="254" t="s">
        <v>28</v>
      </c>
      <c r="D7" s="255">
        <v>0</v>
      </c>
      <c r="E7" s="255">
        <v>0</v>
      </c>
      <c r="F7" s="255">
        <v>0</v>
      </c>
      <c r="G7" s="255">
        <v>0</v>
      </c>
      <c r="H7" s="255">
        <v>0</v>
      </c>
      <c r="I7" s="255">
        <v>0</v>
      </c>
      <c r="J7" s="255">
        <v>0</v>
      </c>
      <c r="K7" s="255">
        <v>0</v>
      </c>
      <c r="L7" s="255">
        <v>0</v>
      </c>
      <c r="M7" s="255">
        <v>15</v>
      </c>
      <c r="N7" s="255">
        <v>33</v>
      </c>
      <c r="O7" s="255">
        <v>1</v>
      </c>
      <c r="P7" s="255">
        <v>2</v>
      </c>
      <c r="Q7" s="255">
        <v>2</v>
      </c>
      <c r="R7" s="255">
        <v>17</v>
      </c>
      <c r="S7" s="255">
        <v>47</v>
      </c>
      <c r="T7" s="255">
        <v>42</v>
      </c>
      <c r="U7" s="255">
        <v>33</v>
      </c>
      <c r="V7" s="255">
        <v>15</v>
      </c>
      <c r="W7" s="255">
        <v>5</v>
      </c>
      <c r="X7" s="255">
        <v>11</v>
      </c>
      <c r="Y7" s="255">
        <v>41</v>
      </c>
      <c r="Z7" s="255">
        <v>43</v>
      </c>
      <c r="AA7" s="255">
        <v>2</v>
      </c>
      <c r="AB7" s="255">
        <v>5</v>
      </c>
      <c r="AC7" s="255">
        <v>48</v>
      </c>
      <c r="AD7" s="255">
        <v>11</v>
      </c>
      <c r="AE7" s="255">
        <v>9</v>
      </c>
      <c r="AF7" s="255">
        <v>42</v>
      </c>
      <c r="AG7" s="255">
        <v>30</v>
      </c>
      <c r="AH7" s="255">
        <v>8</v>
      </c>
      <c r="AI7" s="255">
        <v>43</v>
      </c>
      <c r="AJ7" s="255">
        <v>37</v>
      </c>
      <c r="AK7" s="255">
        <v>10</v>
      </c>
      <c r="AL7" s="255">
        <v>0</v>
      </c>
      <c r="AM7" s="255">
        <v>1</v>
      </c>
      <c r="AN7" s="255">
        <v>3</v>
      </c>
      <c r="AO7" s="255">
        <v>0</v>
      </c>
      <c r="AP7" s="255">
        <v>0</v>
      </c>
      <c r="AQ7" s="255">
        <v>0</v>
      </c>
      <c r="AR7" s="255">
        <v>0</v>
      </c>
      <c r="AS7" s="255">
        <v>0</v>
      </c>
      <c r="AT7" s="255">
        <v>0</v>
      </c>
      <c r="AU7" s="255">
        <v>0</v>
      </c>
      <c r="AV7" s="255">
        <v>0</v>
      </c>
      <c r="AW7" s="255">
        <v>0</v>
      </c>
      <c r="AX7" s="255">
        <v>3</v>
      </c>
      <c r="AY7" s="255">
        <v>0</v>
      </c>
      <c r="AZ7" s="255">
        <v>0</v>
      </c>
      <c r="BA7" s="255">
        <v>0</v>
      </c>
      <c r="BB7" s="255">
        <v>0</v>
      </c>
      <c r="BC7" s="255">
        <v>0</v>
      </c>
      <c r="BD7" s="255">
        <v>0</v>
      </c>
      <c r="BE7" s="255">
        <v>0</v>
      </c>
      <c r="BF7" s="255">
        <v>15</v>
      </c>
      <c r="BG7" s="255">
        <v>3</v>
      </c>
      <c r="BH7" s="255">
        <v>0</v>
      </c>
      <c r="BI7" s="255">
        <v>0</v>
      </c>
      <c r="BJ7" s="255">
        <v>0</v>
      </c>
      <c r="BK7" s="255">
        <v>4</v>
      </c>
      <c r="BL7" s="255">
        <v>0</v>
      </c>
      <c r="BM7" s="255">
        <v>3</v>
      </c>
      <c r="BN7" s="255">
        <v>3</v>
      </c>
      <c r="BO7" s="255"/>
      <c r="BP7" s="255"/>
      <c r="BQ7" s="255"/>
      <c r="BR7" s="255"/>
      <c r="BS7" s="255"/>
      <c r="BT7" s="255"/>
      <c r="BU7" s="255"/>
      <c r="BV7" s="255"/>
      <c r="BW7" s="255"/>
    </row>
    <row r="8" spans="1:75" ht="14.25" customHeight="1" x14ac:dyDescent="0.25">
      <c r="A8" s="256"/>
      <c r="B8" s="256"/>
      <c r="C8" s="254" t="s">
        <v>182</v>
      </c>
      <c r="D8" s="255">
        <v>0</v>
      </c>
      <c r="E8" s="255">
        <v>0</v>
      </c>
      <c r="F8" s="255">
        <v>0</v>
      </c>
      <c r="G8" s="255">
        <v>0</v>
      </c>
      <c r="H8" s="255">
        <v>0</v>
      </c>
      <c r="I8" s="255">
        <v>0</v>
      </c>
      <c r="J8" s="255">
        <v>0</v>
      </c>
      <c r="K8" s="255">
        <v>0</v>
      </c>
      <c r="L8" s="255">
        <v>0</v>
      </c>
      <c r="M8" s="255">
        <v>0</v>
      </c>
      <c r="N8" s="255">
        <v>0</v>
      </c>
      <c r="O8" s="255">
        <v>0</v>
      </c>
      <c r="P8" s="255">
        <v>27</v>
      </c>
      <c r="Q8" s="255">
        <v>7</v>
      </c>
      <c r="R8" s="255">
        <v>18</v>
      </c>
      <c r="S8" s="255">
        <v>0</v>
      </c>
      <c r="T8" s="255">
        <v>0</v>
      </c>
      <c r="U8" s="255">
        <v>0</v>
      </c>
      <c r="V8" s="255">
        <v>0</v>
      </c>
      <c r="W8" s="255">
        <v>0</v>
      </c>
      <c r="X8" s="255">
        <v>0</v>
      </c>
      <c r="Y8" s="255">
        <v>0</v>
      </c>
      <c r="Z8" s="255">
        <v>0</v>
      </c>
      <c r="AA8" s="255">
        <v>0</v>
      </c>
      <c r="AB8" s="255">
        <v>0</v>
      </c>
      <c r="AC8" s="255">
        <v>0</v>
      </c>
      <c r="AD8" s="255">
        <v>0</v>
      </c>
      <c r="AE8" s="255">
        <v>0</v>
      </c>
      <c r="AF8" s="255">
        <v>0</v>
      </c>
      <c r="AG8" s="255">
        <v>0</v>
      </c>
      <c r="AH8" s="255">
        <v>0</v>
      </c>
      <c r="AI8" s="255">
        <v>0</v>
      </c>
      <c r="AJ8" s="255">
        <v>0</v>
      </c>
      <c r="AK8" s="255">
        <v>0</v>
      </c>
      <c r="AL8" s="255">
        <v>0</v>
      </c>
      <c r="AM8" s="255">
        <v>0</v>
      </c>
      <c r="AN8" s="255">
        <v>1</v>
      </c>
      <c r="AO8" s="255">
        <v>0</v>
      </c>
      <c r="AP8" s="255">
        <v>0</v>
      </c>
      <c r="AQ8" s="255">
        <v>0</v>
      </c>
      <c r="AR8" s="255">
        <v>0</v>
      </c>
      <c r="AS8" s="255">
        <v>0</v>
      </c>
      <c r="AT8" s="255">
        <v>0</v>
      </c>
      <c r="AU8" s="255">
        <v>0</v>
      </c>
      <c r="AV8" s="255">
        <v>0</v>
      </c>
      <c r="AW8" s="255">
        <v>0</v>
      </c>
      <c r="AX8" s="255">
        <v>10</v>
      </c>
      <c r="AY8" s="255">
        <v>0</v>
      </c>
      <c r="AZ8" s="255">
        <v>0</v>
      </c>
      <c r="BA8" s="255">
        <v>0</v>
      </c>
      <c r="BB8" s="255">
        <v>0</v>
      </c>
      <c r="BC8" s="255">
        <v>0</v>
      </c>
      <c r="BD8" s="255">
        <v>0</v>
      </c>
      <c r="BE8" s="255">
        <v>0</v>
      </c>
      <c r="BF8" s="255">
        <v>0</v>
      </c>
      <c r="BG8" s="255">
        <v>10</v>
      </c>
      <c r="BH8" s="255">
        <v>0</v>
      </c>
      <c r="BI8" s="255">
        <v>0</v>
      </c>
      <c r="BJ8" s="255">
        <v>0</v>
      </c>
      <c r="BK8" s="255">
        <v>1</v>
      </c>
      <c r="BL8" s="255">
        <v>0</v>
      </c>
      <c r="BM8" s="255">
        <v>1</v>
      </c>
      <c r="BN8" s="255">
        <v>9</v>
      </c>
      <c r="BO8" s="255"/>
      <c r="BP8" s="255"/>
      <c r="BQ8" s="255"/>
      <c r="BR8" s="255"/>
      <c r="BS8" s="255"/>
      <c r="BT8" s="255"/>
      <c r="BU8" s="255"/>
      <c r="BV8" s="255"/>
      <c r="BW8" s="255"/>
    </row>
    <row r="9" spans="1:75" ht="27" customHeight="1" x14ac:dyDescent="0.25">
      <c r="A9" s="256"/>
      <c r="B9" s="256"/>
      <c r="C9" s="257" t="s">
        <v>183</v>
      </c>
      <c r="D9" s="255">
        <v>0</v>
      </c>
      <c r="E9" s="255">
        <v>0</v>
      </c>
      <c r="F9" s="255">
        <v>0</v>
      </c>
      <c r="G9" s="255">
        <v>0</v>
      </c>
      <c r="H9" s="255">
        <v>0</v>
      </c>
      <c r="I9" s="255">
        <v>0</v>
      </c>
      <c r="J9" s="255">
        <v>0</v>
      </c>
      <c r="K9" s="255">
        <v>0</v>
      </c>
      <c r="L9" s="255">
        <v>0</v>
      </c>
      <c r="M9" s="255">
        <v>0</v>
      </c>
      <c r="N9" s="255">
        <v>0</v>
      </c>
      <c r="O9" s="255">
        <v>0</v>
      </c>
      <c r="P9" s="255">
        <v>20</v>
      </c>
      <c r="Q9" s="255">
        <v>0</v>
      </c>
      <c r="R9" s="255">
        <v>0</v>
      </c>
      <c r="S9" s="255">
        <v>0</v>
      </c>
      <c r="T9" s="255">
        <v>0</v>
      </c>
      <c r="U9" s="255">
        <v>0</v>
      </c>
      <c r="V9" s="255">
        <v>0</v>
      </c>
      <c r="W9" s="255">
        <v>0</v>
      </c>
      <c r="X9" s="255">
        <v>0</v>
      </c>
      <c r="Y9" s="255">
        <v>0</v>
      </c>
      <c r="Z9" s="255">
        <v>0</v>
      </c>
      <c r="AA9" s="255">
        <v>0</v>
      </c>
      <c r="AB9" s="255">
        <v>0</v>
      </c>
      <c r="AC9" s="255">
        <v>0</v>
      </c>
      <c r="AD9" s="255">
        <v>0</v>
      </c>
      <c r="AE9" s="255">
        <v>0</v>
      </c>
      <c r="AF9" s="255">
        <v>0</v>
      </c>
      <c r="AG9" s="255">
        <v>0</v>
      </c>
      <c r="AH9" s="255">
        <v>0</v>
      </c>
      <c r="AI9" s="255">
        <v>0</v>
      </c>
      <c r="AJ9" s="255">
        <v>0</v>
      </c>
      <c r="AK9" s="255">
        <v>0</v>
      </c>
      <c r="AL9" s="255">
        <v>0</v>
      </c>
      <c r="AM9" s="255">
        <v>0</v>
      </c>
      <c r="AN9" s="255">
        <v>0</v>
      </c>
      <c r="AO9" s="255">
        <v>0</v>
      </c>
      <c r="AP9" s="255">
        <v>0</v>
      </c>
      <c r="AQ9" s="255">
        <v>0</v>
      </c>
      <c r="AR9" s="255">
        <v>0</v>
      </c>
      <c r="AS9" s="255">
        <v>0</v>
      </c>
      <c r="AT9" s="255">
        <v>0</v>
      </c>
      <c r="AU9" s="255">
        <v>0</v>
      </c>
      <c r="AV9" s="255">
        <v>0</v>
      </c>
      <c r="AW9" s="255">
        <v>0</v>
      </c>
      <c r="AX9" s="255">
        <v>2</v>
      </c>
      <c r="AY9" s="255">
        <v>0</v>
      </c>
      <c r="AZ9" s="255">
        <v>0</v>
      </c>
      <c r="BA9" s="255">
        <v>0</v>
      </c>
      <c r="BB9" s="255">
        <v>0</v>
      </c>
      <c r="BC9" s="255">
        <v>0</v>
      </c>
      <c r="BD9" s="255">
        <v>0</v>
      </c>
      <c r="BE9" s="255">
        <v>0</v>
      </c>
      <c r="BF9" s="255">
        <v>0</v>
      </c>
      <c r="BG9" s="255">
        <v>0</v>
      </c>
      <c r="BH9" s="255">
        <v>0</v>
      </c>
      <c r="BI9" s="255">
        <v>0</v>
      </c>
      <c r="BJ9" s="255">
        <v>0</v>
      </c>
      <c r="BK9" s="255">
        <v>13</v>
      </c>
      <c r="BL9" s="255">
        <v>0</v>
      </c>
      <c r="BM9" s="255">
        <v>17</v>
      </c>
      <c r="BN9" s="255">
        <v>14</v>
      </c>
      <c r="BO9" s="255"/>
      <c r="BP9" s="255"/>
      <c r="BQ9" s="255"/>
      <c r="BR9" s="255"/>
      <c r="BS9" s="255"/>
      <c r="BT9" s="255"/>
      <c r="BU9" s="255"/>
      <c r="BV9" s="255"/>
      <c r="BW9" s="255"/>
    </row>
    <row r="10" spans="1:75" ht="14.25" customHeight="1" x14ac:dyDescent="0.25">
      <c r="A10" s="258"/>
      <c r="B10" s="258"/>
      <c r="C10" s="259" t="s">
        <v>159</v>
      </c>
      <c r="D10" s="260">
        <f t="shared" ref="D10:BO10" si="0">SUM(D4:D9)</f>
        <v>43</v>
      </c>
      <c r="E10" s="260">
        <f t="shared" si="0"/>
        <v>59</v>
      </c>
      <c r="F10" s="260">
        <f t="shared" si="0"/>
        <v>35</v>
      </c>
      <c r="G10" s="260">
        <f t="shared" si="0"/>
        <v>51</v>
      </c>
      <c r="H10" s="260">
        <f t="shared" si="0"/>
        <v>44</v>
      </c>
      <c r="I10" s="260">
        <f t="shared" si="0"/>
        <v>50</v>
      </c>
      <c r="J10" s="260">
        <f t="shared" si="0"/>
        <v>97</v>
      </c>
      <c r="K10" s="260">
        <f t="shared" si="0"/>
        <v>56</v>
      </c>
      <c r="L10" s="260">
        <f t="shared" si="0"/>
        <v>46</v>
      </c>
      <c r="M10" s="260">
        <f t="shared" si="0"/>
        <v>71</v>
      </c>
      <c r="N10" s="260">
        <f t="shared" si="0"/>
        <v>107</v>
      </c>
      <c r="O10" s="260">
        <f t="shared" si="0"/>
        <v>102</v>
      </c>
      <c r="P10" s="260">
        <f t="shared" si="0"/>
        <v>110</v>
      </c>
      <c r="Q10" s="260">
        <f t="shared" si="0"/>
        <v>247</v>
      </c>
      <c r="R10" s="260">
        <f t="shared" si="0"/>
        <v>91</v>
      </c>
      <c r="S10" s="260">
        <f t="shared" si="0"/>
        <v>107</v>
      </c>
      <c r="T10" s="260">
        <f t="shared" si="0"/>
        <v>111</v>
      </c>
      <c r="U10" s="260">
        <f t="shared" si="0"/>
        <v>96</v>
      </c>
      <c r="V10" s="260">
        <f t="shared" si="0"/>
        <v>98</v>
      </c>
      <c r="W10" s="260">
        <f t="shared" si="0"/>
        <v>84</v>
      </c>
      <c r="X10" s="260">
        <f t="shared" si="0"/>
        <v>77</v>
      </c>
      <c r="Y10" s="260">
        <f t="shared" si="0"/>
        <v>113</v>
      </c>
      <c r="Z10" s="260">
        <f t="shared" si="0"/>
        <v>97</v>
      </c>
      <c r="AA10" s="260">
        <f t="shared" si="0"/>
        <v>140</v>
      </c>
      <c r="AB10" s="260">
        <f t="shared" si="0"/>
        <v>126</v>
      </c>
      <c r="AC10" s="260">
        <f t="shared" si="0"/>
        <v>125</v>
      </c>
      <c r="AD10" s="260">
        <f t="shared" si="0"/>
        <v>120</v>
      </c>
      <c r="AE10" s="260">
        <f t="shared" si="0"/>
        <v>50</v>
      </c>
      <c r="AF10" s="260">
        <f t="shared" si="0"/>
        <v>113</v>
      </c>
      <c r="AG10" s="260">
        <f t="shared" si="0"/>
        <v>109</v>
      </c>
      <c r="AH10" s="260">
        <f t="shared" si="0"/>
        <v>92</v>
      </c>
      <c r="AI10" s="260">
        <f t="shared" si="0"/>
        <v>113</v>
      </c>
      <c r="AJ10" s="260">
        <f t="shared" si="0"/>
        <v>132</v>
      </c>
      <c r="AK10" s="260">
        <f t="shared" si="0"/>
        <v>103</v>
      </c>
      <c r="AL10" s="260">
        <f t="shared" si="0"/>
        <v>32</v>
      </c>
      <c r="AM10" s="260">
        <f t="shared" si="0"/>
        <v>85</v>
      </c>
      <c r="AN10" s="260">
        <v>68</v>
      </c>
      <c r="AO10" s="260">
        <v>65</v>
      </c>
      <c r="AP10" s="260">
        <v>64</v>
      </c>
      <c r="AQ10" s="260">
        <v>62</v>
      </c>
      <c r="AR10" s="260">
        <v>78</v>
      </c>
      <c r="AS10" s="260">
        <v>75</v>
      </c>
      <c r="AT10" s="260">
        <v>54</v>
      </c>
      <c r="AU10" s="260">
        <v>102</v>
      </c>
      <c r="AV10" s="260">
        <v>29</v>
      </c>
      <c r="AW10" s="260">
        <v>142</v>
      </c>
      <c r="AX10" s="260">
        <v>56</v>
      </c>
      <c r="AY10" s="260">
        <v>20</v>
      </c>
      <c r="AZ10" s="260">
        <f t="shared" si="0"/>
        <v>58</v>
      </c>
      <c r="BA10" s="260">
        <f t="shared" si="0"/>
        <v>85</v>
      </c>
      <c r="BB10" s="260">
        <f t="shared" si="0"/>
        <v>73</v>
      </c>
      <c r="BC10" s="260">
        <f t="shared" si="0"/>
        <v>72</v>
      </c>
      <c r="BD10" s="260">
        <f t="shared" si="0"/>
        <v>74</v>
      </c>
      <c r="BE10" s="260">
        <f t="shared" si="0"/>
        <v>71</v>
      </c>
      <c r="BF10" s="260">
        <f t="shared" si="0"/>
        <v>89</v>
      </c>
      <c r="BG10" s="260">
        <f t="shared" si="0"/>
        <v>85</v>
      </c>
      <c r="BH10" s="260">
        <f t="shared" si="0"/>
        <v>69</v>
      </c>
      <c r="BI10" s="260">
        <f t="shared" si="0"/>
        <v>82</v>
      </c>
      <c r="BJ10" s="260">
        <f t="shared" si="0"/>
        <v>73</v>
      </c>
      <c r="BK10" s="260">
        <f t="shared" si="0"/>
        <v>80</v>
      </c>
      <c r="BL10" s="260">
        <f t="shared" si="0"/>
        <v>58</v>
      </c>
      <c r="BM10" s="260">
        <f t="shared" si="0"/>
        <v>96</v>
      </c>
      <c r="BN10" s="260">
        <f t="shared" si="0"/>
        <v>115</v>
      </c>
      <c r="BO10" s="260">
        <f t="shared" si="0"/>
        <v>0</v>
      </c>
      <c r="BP10" s="260">
        <f t="shared" ref="BP10:BZ10" si="1">SUM(BP4:BP9)</f>
        <v>0</v>
      </c>
      <c r="BQ10" s="260">
        <f t="shared" si="1"/>
        <v>0</v>
      </c>
      <c r="BR10" s="260">
        <f t="shared" si="1"/>
        <v>0</v>
      </c>
      <c r="BS10" s="260">
        <f t="shared" si="1"/>
        <v>0</v>
      </c>
      <c r="BT10" s="260">
        <f t="shared" si="1"/>
        <v>0</v>
      </c>
      <c r="BU10" s="260">
        <f t="shared" si="1"/>
        <v>0</v>
      </c>
      <c r="BV10" s="260">
        <f t="shared" si="1"/>
        <v>0</v>
      </c>
      <c r="BW10" s="260">
        <f t="shared" si="1"/>
        <v>0</v>
      </c>
    </row>
    <row r="11" spans="1:75" ht="15.75" customHeight="1" x14ac:dyDescent="0.25">
      <c r="A11" s="253">
        <v>2</v>
      </c>
      <c r="B11" s="253" t="s">
        <v>184</v>
      </c>
      <c r="C11" s="254" t="s">
        <v>157</v>
      </c>
      <c r="D11" s="261">
        <v>4</v>
      </c>
      <c r="E11" s="261">
        <v>8</v>
      </c>
      <c r="F11" s="261">
        <v>19</v>
      </c>
      <c r="G11" s="261">
        <v>34</v>
      </c>
      <c r="H11" s="261">
        <v>46</v>
      </c>
      <c r="I11" s="261">
        <v>39</v>
      </c>
      <c r="J11" s="261">
        <v>30</v>
      </c>
      <c r="K11" s="261">
        <v>37</v>
      </c>
      <c r="L11" s="261">
        <v>43</v>
      </c>
      <c r="M11" s="261">
        <v>47</v>
      </c>
      <c r="N11" s="261">
        <v>30</v>
      </c>
      <c r="O11" s="261">
        <v>25</v>
      </c>
      <c r="P11" s="261">
        <v>44</v>
      </c>
      <c r="Q11" s="261">
        <v>69</v>
      </c>
      <c r="R11" s="261">
        <v>4</v>
      </c>
      <c r="S11" s="261">
        <v>30</v>
      </c>
      <c r="T11" s="261">
        <v>47</v>
      </c>
      <c r="U11" s="261">
        <v>36</v>
      </c>
      <c r="V11" s="261">
        <v>44</v>
      </c>
      <c r="W11" s="261">
        <v>40</v>
      </c>
      <c r="X11" s="261">
        <v>31</v>
      </c>
      <c r="Y11" s="261">
        <v>48</v>
      </c>
      <c r="Z11" s="261">
        <v>38</v>
      </c>
      <c r="AA11" s="261">
        <v>50</v>
      </c>
      <c r="AB11" s="261">
        <v>34</v>
      </c>
      <c r="AC11" s="261">
        <v>22</v>
      </c>
      <c r="AD11" s="261">
        <v>22</v>
      </c>
      <c r="AE11" s="261">
        <v>28</v>
      </c>
      <c r="AF11" s="261">
        <v>21</v>
      </c>
      <c r="AG11" s="261">
        <v>32</v>
      </c>
      <c r="AH11" s="261">
        <v>46</v>
      </c>
      <c r="AI11" s="261">
        <v>35</v>
      </c>
      <c r="AJ11" s="261">
        <v>46</v>
      </c>
      <c r="AK11" s="261">
        <v>22</v>
      </c>
      <c r="AL11" s="261">
        <v>6</v>
      </c>
      <c r="AM11" s="261">
        <v>23</v>
      </c>
      <c r="AN11" s="261">
        <v>18</v>
      </c>
      <c r="AO11" s="261">
        <v>36</v>
      </c>
      <c r="AP11" s="261">
        <v>36</v>
      </c>
      <c r="AQ11" s="261">
        <v>43</v>
      </c>
      <c r="AR11" s="261">
        <v>40</v>
      </c>
      <c r="AS11" s="261">
        <v>46</v>
      </c>
      <c r="AT11" s="261">
        <v>23</v>
      </c>
      <c r="AU11" s="261">
        <v>39</v>
      </c>
      <c r="AV11" s="261">
        <v>45</v>
      </c>
      <c r="AW11" s="261">
        <v>40</v>
      </c>
      <c r="AX11" s="261">
        <v>22</v>
      </c>
      <c r="AY11" s="261">
        <v>9</v>
      </c>
      <c r="AZ11" s="261">
        <v>26</v>
      </c>
      <c r="BA11" s="261">
        <v>31</v>
      </c>
      <c r="BB11" s="261">
        <v>34</v>
      </c>
      <c r="BC11" s="261">
        <v>17</v>
      </c>
      <c r="BD11" s="261">
        <v>30</v>
      </c>
      <c r="BE11" s="261">
        <v>25</v>
      </c>
      <c r="BF11" s="261">
        <v>25</v>
      </c>
      <c r="BG11" s="261">
        <v>27</v>
      </c>
      <c r="BH11" s="261">
        <v>24</v>
      </c>
      <c r="BI11" s="261">
        <v>32</v>
      </c>
      <c r="BJ11" s="261">
        <v>20</v>
      </c>
      <c r="BK11" s="261">
        <v>11</v>
      </c>
      <c r="BL11" s="261">
        <v>7</v>
      </c>
      <c r="BM11" s="261">
        <v>31</v>
      </c>
      <c r="BN11" s="261">
        <v>35</v>
      </c>
      <c r="BO11" s="261"/>
      <c r="BP11" s="261"/>
      <c r="BQ11" s="261"/>
      <c r="BR11" s="261"/>
      <c r="BS11" s="261"/>
      <c r="BT11" s="261"/>
      <c r="BU11" s="261"/>
      <c r="BV11" s="261"/>
      <c r="BW11" s="261"/>
    </row>
    <row r="12" spans="1:75" ht="14.25" customHeight="1" x14ac:dyDescent="0.25">
      <c r="A12" s="256"/>
      <c r="B12" s="256"/>
      <c r="C12" s="254" t="s">
        <v>14</v>
      </c>
      <c r="D12" s="255">
        <v>1</v>
      </c>
      <c r="E12" s="255">
        <v>0</v>
      </c>
      <c r="F12" s="255">
        <v>29</v>
      </c>
      <c r="G12" s="255">
        <v>7</v>
      </c>
      <c r="H12" s="255">
        <v>8</v>
      </c>
      <c r="I12" s="255">
        <v>11</v>
      </c>
      <c r="J12" s="255">
        <v>13</v>
      </c>
      <c r="K12" s="255">
        <v>16</v>
      </c>
      <c r="L12" s="255">
        <v>28</v>
      </c>
      <c r="M12" s="255">
        <v>15</v>
      </c>
      <c r="N12" s="255">
        <v>20</v>
      </c>
      <c r="O12" s="255">
        <v>8</v>
      </c>
      <c r="P12" s="255">
        <v>9</v>
      </c>
      <c r="Q12" s="255">
        <v>15</v>
      </c>
      <c r="R12" s="255">
        <v>9</v>
      </c>
      <c r="S12" s="255">
        <v>36</v>
      </c>
      <c r="T12" s="255">
        <v>7</v>
      </c>
      <c r="U12" s="255">
        <v>10</v>
      </c>
      <c r="V12" s="255">
        <v>12</v>
      </c>
      <c r="W12" s="255">
        <v>2</v>
      </c>
      <c r="X12" s="255">
        <v>9</v>
      </c>
      <c r="Y12" s="255">
        <v>16</v>
      </c>
      <c r="Z12" s="255">
        <v>18</v>
      </c>
      <c r="AA12" s="255">
        <v>11</v>
      </c>
      <c r="AB12" s="255">
        <v>10</v>
      </c>
      <c r="AC12" s="255">
        <v>23</v>
      </c>
      <c r="AD12" s="255">
        <v>47</v>
      </c>
      <c r="AE12" s="255">
        <v>21</v>
      </c>
      <c r="AF12" s="255">
        <v>8</v>
      </c>
      <c r="AG12" s="255">
        <v>18</v>
      </c>
      <c r="AH12" s="255">
        <v>13</v>
      </c>
      <c r="AI12" s="255">
        <v>9</v>
      </c>
      <c r="AJ12" s="255">
        <v>13</v>
      </c>
      <c r="AK12" s="255">
        <v>33</v>
      </c>
      <c r="AL12" s="255">
        <v>15</v>
      </c>
      <c r="AM12" s="255">
        <v>22</v>
      </c>
      <c r="AN12" s="255">
        <v>11</v>
      </c>
      <c r="AO12" s="255">
        <v>0</v>
      </c>
      <c r="AP12" s="255">
        <v>0</v>
      </c>
      <c r="AQ12" s="255">
        <v>5</v>
      </c>
      <c r="AR12" s="255">
        <v>2</v>
      </c>
      <c r="AS12" s="255">
        <v>0</v>
      </c>
      <c r="AT12" s="255">
        <v>33</v>
      </c>
      <c r="AU12" s="255">
        <v>12</v>
      </c>
      <c r="AV12" s="255">
        <v>14</v>
      </c>
      <c r="AW12" s="255">
        <v>8</v>
      </c>
      <c r="AX12" s="255">
        <v>2</v>
      </c>
      <c r="AY12" s="255">
        <v>17</v>
      </c>
      <c r="AZ12" s="255">
        <v>4</v>
      </c>
      <c r="BA12" s="255">
        <v>10</v>
      </c>
      <c r="BB12" s="255">
        <v>0</v>
      </c>
      <c r="BC12" s="255">
        <v>2</v>
      </c>
      <c r="BD12" s="255">
        <v>7</v>
      </c>
      <c r="BE12" s="255">
        <v>3</v>
      </c>
      <c r="BF12" s="255">
        <v>4</v>
      </c>
      <c r="BG12" s="255">
        <v>5</v>
      </c>
      <c r="BH12" s="255">
        <v>9</v>
      </c>
      <c r="BI12" s="255">
        <v>8</v>
      </c>
      <c r="BJ12" s="255">
        <v>3</v>
      </c>
      <c r="BK12" s="255">
        <v>0</v>
      </c>
      <c r="BL12" s="255">
        <v>3</v>
      </c>
      <c r="BM12" s="255">
        <v>4</v>
      </c>
      <c r="BN12" s="255">
        <v>2</v>
      </c>
      <c r="BO12" s="255"/>
      <c r="BP12" s="255"/>
      <c r="BQ12" s="255"/>
      <c r="BR12" s="255"/>
      <c r="BS12" s="255"/>
      <c r="BT12" s="255"/>
      <c r="BU12" s="255"/>
      <c r="BV12" s="255"/>
      <c r="BW12" s="255"/>
    </row>
    <row r="13" spans="1:75" ht="15.75" customHeight="1" x14ac:dyDescent="0.25">
      <c r="A13" s="256"/>
      <c r="B13" s="256"/>
      <c r="C13" s="254" t="s">
        <v>15</v>
      </c>
      <c r="D13" s="255">
        <v>1</v>
      </c>
      <c r="E13" s="255">
        <v>0</v>
      </c>
      <c r="F13" s="255">
        <v>45</v>
      </c>
      <c r="G13" s="255">
        <v>3</v>
      </c>
      <c r="H13" s="255">
        <v>1</v>
      </c>
      <c r="I13" s="255">
        <v>1</v>
      </c>
      <c r="J13" s="255">
        <v>15</v>
      </c>
      <c r="K13" s="255">
        <v>0</v>
      </c>
      <c r="L13" s="255">
        <v>33</v>
      </c>
      <c r="M13" s="255">
        <v>3</v>
      </c>
      <c r="N13" s="255">
        <v>31</v>
      </c>
      <c r="O13" s="255">
        <v>3</v>
      </c>
      <c r="P13" s="255">
        <v>2</v>
      </c>
      <c r="Q13" s="255">
        <v>1</v>
      </c>
      <c r="R13" s="255">
        <v>55</v>
      </c>
      <c r="S13" s="255">
        <v>9</v>
      </c>
      <c r="T13" s="255">
        <v>1</v>
      </c>
      <c r="U13" s="255">
        <v>2</v>
      </c>
      <c r="V13" s="255">
        <v>4</v>
      </c>
      <c r="W13" s="255">
        <v>2</v>
      </c>
      <c r="X13" s="255">
        <v>2</v>
      </c>
      <c r="Y13" s="255">
        <v>29</v>
      </c>
      <c r="Z13" s="255">
        <v>3</v>
      </c>
      <c r="AA13" s="255">
        <v>2</v>
      </c>
      <c r="AB13" s="255">
        <v>32</v>
      </c>
      <c r="AC13" s="255">
        <v>24</v>
      </c>
      <c r="AD13" s="255">
        <v>14</v>
      </c>
      <c r="AE13" s="255">
        <v>3</v>
      </c>
      <c r="AF13" s="255">
        <v>6</v>
      </c>
      <c r="AG13" s="255">
        <v>2</v>
      </c>
      <c r="AH13" s="255">
        <v>2</v>
      </c>
      <c r="AI13" s="255">
        <v>0</v>
      </c>
      <c r="AJ13" s="255">
        <v>5</v>
      </c>
      <c r="AK13" s="255">
        <v>13</v>
      </c>
      <c r="AL13" s="255">
        <v>0</v>
      </c>
      <c r="AM13" s="255">
        <v>3</v>
      </c>
      <c r="AN13" s="255">
        <v>2</v>
      </c>
      <c r="AO13" s="255">
        <v>0</v>
      </c>
      <c r="AP13" s="255">
        <v>0</v>
      </c>
      <c r="AQ13" s="255">
        <v>0</v>
      </c>
      <c r="AR13" s="255">
        <v>0</v>
      </c>
      <c r="AS13" s="255">
        <v>0</v>
      </c>
      <c r="AT13" s="255">
        <v>15</v>
      </c>
      <c r="AU13" s="255">
        <v>30</v>
      </c>
      <c r="AV13" s="255">
        <v>1</v>
      </c>
      <c r="AW13" s="255">
        <v>3</v>
      </c>
      <c r="AX13" s="255">
        <v>0</v>
      </c>
      <c r="AY13" s="255">
        <v>0</v>
      </c>
      <c r="AZ13" s="255">
        <v>0</v>
      </c>
      <c r="BA13" s="255">
        <v>2</v>
      </c>
      <c r="BB13" s="255">
        <v>0</v>
      </c>
      <c r="BC13" s="255">
        <v>0</v>
      </c>
      <c r="BD13" s="255">
        <v>0</v>
      </c>
      <c r="BE13" s="255">
        <v>0</v>
      </c>
      <c r="BF13" s="255">
        <v>0</v>
      </c>
      <c r="BG13" s="255">
        <v>2</v>
      </c>
      <c r="BH13" s="255">
        <v>2</v>
      </c>
      <c r="BI13" s="255">
        <v>2</v>
      </c>
      <c r="BJ13" s="255">
        <v>0</v>
      </c>
      <c r="BK13" s="255">
        <v>4</v>
      </c>
      <c r="BL13" s="255">
        <v>0</v>
      </c>
      <c r="BM13" s="255">
        <v>0</v>
      </c>
      <c r="BN13" s="255">
        <v>0</v>
      </c>
      <c r="BO13" s="255"/>
      <c r="BP13" s="255"/>
      <c r="BQ13" s="255"/>
      <c r="BR13" s="255"/>
      <c r="BS13" s="255"/>
      <c r="BT13" s="255"/>
      <c r="BU13" s="255"/>
      <c r="BV13" s="255"/>
      <c r="BW13" s="255"/>
    </row>
    <row r="14" spans="1:75" ht="14.25" customHeight="1" x14ac:dyDescent="0.25">
      <c r="A14" s="256"/>
      <c r="B14" s="256"/>
      <c r="C14" s="254" t="s">
        <v>28</v>
      </c>
      <c r="D14" s="255">
        <v>0</v>
      </c>
      <c r="E14" s="255">
        <v>0</v>
      </c>
      <c r="F14" s="255">
        <v>0</v>
      </c>
      <c r="G14" s="255">
        <v>0</v>
      </c>
      <c r="H14" s="255">
        <v>0</v>
      </c>
      <c r="I14" s="255">
        <v>0</v>
      </c>
      <c r="J14" s="255">
        <v>0</v>
      </c>
      <c r="K14" s="255">
        <v>0</v>
      </c>
      <c r="L14" s="255">
        <v>19</v>
      </c>
      <c r="M14" s="255">
        <v>5</v>
      </c>
      <c r="N14" s="255">
        <v>1</v>
      </c>
      <c r="O14" s="255">
        <v>0</v>
      </c>
      <c r="P14" s="255">
        <v>1</v>
      </c>
      <c r="Q14" s="255">
        <v>2</v>
      </c>
      <c r="R14" s="255">
        <v>10</v>
      </c>
      <c r="S14" s="255">
        <v>7</v>
      </c>
      <c r="T14" s="255">
        <v>8</v>
      </c>
      <c r="U14" s="255">
        <v>2</v>
      </c>
      <c r="V14" s="255">
        <v>4</v>
      </c>
      <c r="W14" s="255">
        <v>18</v>
      </c>
      <c r="X14" s="255">
        <v>6</v>
      </c>
      <c r="Y14" s="255">
        <v>6</v>
      </c>
      <c r="Z14" s="255">
        <v>24</v>
      </c>
      <c r="AA14" s="255">
        <v>3</v>
      </c>
      <c r="AB14" s="255">
        <v>1</v>
      </c>
      <c r="AC14" s="255">
        <v>23</v>
      </c>
      <c r="AD14" s="255">
        <v>6</v>
      </c>
      <c r="AE14" s="255">
        <v>2</v>
      </c>
      <c r="AF14" s="255">
        <v>6</v>
      </c>
      <c r="AG14" s="255">
        <v>35</v>
      </c>
      <c r="AH14" s="255">
        <v>13</v>
      </c>
      <c r="AI14" s="255">
        <v>18</v>
      </c>
      <c r="AJ14" s="255">
        <v>1</v>
      </c>
      <c r="AK14" s="255">
        <v>0</v>
      </c>
      <c r="AL14" s="255">
        <v>0</v>
      </c>
      <c r="AM14" s="255">
        <v>1</v>
      </c>
      <c r="AN14" s="255">
        <v>2</v>
      </c>
      <c r="AO14" s="255">
        <v>2</v>
      </c>
      <c r="AP14" s="255">
        <v>0</v>
      </c>
      <c r="AQ14" s="255">
        <v>0</v>
      </c>
      <c r="AR14" s="255">
        <v>0</v>
      </c>
      <c r="AS14" s="255">
        <v>0</v>
      </c>
      <c r="AT14" s="255">
        <v>0</v>
      </c>
      <c r="AU14" s="255">
        <v>0</v>
      </c>
      <c r="AV14" s="255">
        <v>0</v>
      </c>
      <c r="AW14" s="255">
        <v>0</v>
      </c>
      <c r="AX14" s="255">
        <v>0</v>
      </c>
      <c r="AY14" s="255">
        <v>0</v>
      </c>
      <c r="AZ14" s="255">
        <v>0</v>
      </c>
      <c r="BA14" s="255">
        <v>0</v>
      </c>
      <c r="BB14" s="255">
        <v>0</v>
      </c>
      <c r="BC14" s="255">
        <v>0</v>
      </c>
      <c r="BD14" s="255">
        <v>0</v>
      </c>
      <c r="BE14" s="255">
        <v>1</v>
      </c>
      <c r="BF14" s="255">
        <v>0</v>
      </c>
      <c r="BG14" s="255">
        <v>1</v>
      </c>
      <c r="BH14" s="255">
        <v>0</v>
      </c>
      <c r="BI14" s="255">
        <v>0</v>
      </c>
      <c r="BJ14" s="255">
        <v>0</v>
      </c>
      <c r="BK14" s="255">
        <v>0</v>
      </c>
      <c r="BL14" s="255">
        <v>0</v>
      </c>
      <c r="BM14" s="255">
        <v>0</v>
      </c>
      <c r="BN14" s="255">
        <v>0</v>
      </c>
      <c r="BO14" s="255"/>
      <c r="BP14" s="255"/>
      <c r="BQ14" s="255"/>
      <c r="BR14" s="255"/>
      <c r="BS14" s="255"/>
      <c r="BT14" s="255"/>
      <c r="BU14" s="255"/>
      <c r="BV14" s="255"/>
      <c r="BW14" s="255"/>
    </row>
    <row r="15" spans="1:75" ht="15" customHeight="1" x14ac:dyDescent="0.25">
      <c r="A15" s="256"/>
      <c r="B15" s="256"/>
      <c r="C15" s="254" t="s">
        <v>182</v>
      </c>
      <c r="D15" s="255">
        <v>0</v>
      </c>
      <c r="E15" s="255">
        <v>0</v>
      </c>
      <c r="F15" s="255">
        <v>0</v>
      </c>
      <c r="G15" s="255">
        <v>0</v>
      </c>
      <c r="H15" s="255">
        <v>0</v>
      </c>
      <c r="I15" s="255">
        <v>0</v>
      </c>
      <c r="J15" s="255">
        <v>0</v>
      </c>
      <c r="K15" s="255">
        <v>0</v>
      </c>
      <c r="L15" s="255">
        <v>0</v>
      </c>
      <c r="M15" s="255">
        <v>0</v>
      </c>
      <c r="N15" s="255">
        <v>0</v>
      </c>
      <c r="O15" s="255">
        <v>0</v>
      </c>
      <c r="P15" s="255">
        <v>7</v>
      </c>
      <c r="Q15" s="255">
        <v>0</v>
      </c>
      <c r="R15" s="255">
        <v>0</v>
      </c>
      <c r="S15" s="255">
        <v>0</v>
      </c>
      <c r="T15" s="255">
        <v>0</v>
      </c>
      <c r="U15" s="255">
        <v>0</v>
      </c>
      <c r="V15" s="255">
        <v>0</v>
      </c>
      <c r="W15" s="255">
        <v>0</v>
      </c>
      <c r="X15" s="255">
        <v>0</v>
      </c>
      <c r="Y15" s="255">
        <v>0</v>
      </c>
      <c r="Z15" s="255">
        <v>0</v>
      </c>
      <c r="AA15" s="255">
        <v>0</v>
      </c>
      <c r="AB15" s="255">
        <v>0</v>
      </c>
      <c r="AC15" s="255">
        <v>0</v>
      </c>
      <c r="AD15" s="255">
        <v>0</v>
      </c>
      <c r="AE15" s="255">
        <v>0</v>
      </c>
      <c r="AF15" s="255">
        <v>0</v>
      </c>
      <c r="AG15" s="255">
        <v>0</v>
      </c>
      <c r="AH15" s="255">
        <v>0</v>
      </c>
      <c r="AI15" s="255">
        <v>0</v>
      </c>
      <c r="AJ15" s="255">
        <v>0</v>
      </c>
      <c r="AK15" s="255">
        <v>0</v>
      </c>
      <c r="AL15" s="255">
        <v>0</v>
      </c>
      <c r="AM15" s="255">
        <v>0</v>
      </c>
      <c r="AN15" s="255">
        <v>7</v>
      </c>
      <c r="AO15" s="255">
        <v>0</v>
      </c>
      <c r="AP15" s="255">
        <v>0</v>
      </c>
      <c r="AQ15" s="255">
        <v>0</v>
      </c>
      <c r="AR15" s="255">
        <v>0</v>
      </c>
      <c r="AS15" s="255">
        <v>0</v>
      </c>
      <c r="AT15" s="255">
        <v>0</v>
      </c>
      <c r="AU15" s="255">
        <v>0</v>
      </c>
      <c r="AV15" s="255">
        <v>0</v>
      </c>
      <c r="AW15" s="255">
        <v>0</v>
      </c>
      <c r="AX15" s="255">
        <v>0</v>
      </c>
      <c r="AY15" s="255">
        <v>0</v>
      </c>
      <c r="AZ15" s="255">
        <v>0</v>
      </c>
      <c r="BA15" s="255">
        <v>0</v>
      </c>
      <c r="BB15" s="255">
        <v>0</v>
      </c>
      <c r="BC15" s="255">
        <v>0</v>
      </c>
      <c r="BD15" s="255">
        <v>0</v>
      </c>
      <c r="BE15" s="255">
        <v>0</v>
      </c>
      <c r="BF15" s="255">
        <v>0</v>
      </c>
      <c r="BG15" s="255">
        <v>1</v>
      </c>
      <c r="BH15" s="255">
        <v>0</v>
      </c>
      <c r="BI15" s="255">
        <v>0</v>
      </c>
      <c r="BJ15" s="255">
        <v>0</v>
      </c>
      <c r="BK15" s="255">
        <v>0</v>
      </c>
      <c r="BL15" s="255">
        <v>0</v>
      </c>
      <c r="BM15" s="255">
        <v>0</v>
      </c>
      <c r="BN15" s="255">
        <v>1</v>
      </c>
      <c r="BO15" s="255"/>
      <c r="BP15" s="255"/>
      <c r="BQ15" s="255"/>
      <c r="BR15" s="255"/>
      <c r="BS15" s="255"/>
      <c r="BT15" s="255"/>
      <c r="BU15" s="255"/>
      <c r="BV15" s="255"/>
      <c r="BW15" s="255"/>
    </row>
    <row r="16" spans="1:75" ht="25.5" customHeight="1" x14ac:dyDescent="0.25">
      <c r="A16" s="256"/>
      <c r="B16" s="256"/>
      <c r="C16" s="257" t="s">
        <v>183</v>
      </c>
      <c r="D16" s="255">
        <v>0</v>
      </c>
      <c r="E16" s="255">
        <v>0</v>
      </c>
      <c r="F16" s="255">
        <v>0</v>
      </c>
      <c r="G16" s="255">
        <v>0</v>
      </c>
      <c r="H16" s="255">
        <v>0</v>
      </c>
      <c r="I16" s="255">
        <v>0</v>
      </c>
      <c r="J16" s="255">
        <v>0</v>
      </c>
      <c r="K16" s="255">
        <v>0</v>
      </c>
      <c r="L16" s="255">
        <v>2</v>
      </c>
      <c r="M16" s="255">
        <v>1</v>
      </c>
      <c r="N16" s="255">
        <v>4</v>
      </c>
      <c r="O16" s="255">
        <v>0</v>
      </c>
      <c r="P16" s="255">
        <v>4</v>
      </c>
      <c r="Q16" s="255">
        <v>0</v>
      </c>
      <c r="R16" s="255">
        <v>0</v>
      </c>
      <c r="S16" s="255">
        <v>0</v>
      </c>
      <c r="T16" s="255">
        <v>0</v>
      </c>
      <c r="U16" s="255">
        <v>0</v>
      </c>
      <c r="V16" s="255">
        <v>0</v>
      </c>
      <c r="W16" s="255">
        <v>0</v>
      </c>
      <c r="X16" s="255">
        <v>0</v>
      </c>
      <c r="Y16" s="255">
        <v>0</v>
      </c>
      <c r="Z16" s="255">
        <v>0</v>
      </c>
      <c r="AA16" s="255">
        <v>0</v>
      </c>
      <c r="AB16" s="255">
        <v>0</v>
      </c>
      <c r="AC16" s="255">
        <v>0</v>
      </c>
      <c r="AD16" s="255">
        <v>0</v>
      </c>
      <c r="AE16" s="255">
        <v>0</v>
      </c>
      <c r="AF16" s="255">
        <v>0</v>
      </c>
      <c r="AG16" s="255">
        <v>0</v>
      </c>
      <c r="AH16" s="255">
        <v>0</v>
      </c>
      <c r="AI16" s="255">
        <v>0</v>
      </c>
      <c r="AJ16" s="255">
        <v>0</v>
      </c>
      <c r="AK16" s="255">
        <v>0</v>
      </c>
      <c r="AL16" s="255">
        <v>0</v>
      </c>
      <c r="AM16" s="255">
        <v>0</v>
      </c>
      <c r="AN16" s="255">
        <v>0</v>
      </c>
      <c r="AO16" s="255">
        <v>0</v>
      </c>
      <c r="AP16" s="255">
        <v>0</v>
      </c>
      <c r="AQ16" s="255">
        <v>0</v>
      </c>
      <c r="AR16" s="255">
        <v>0</v>
      </c>
      <c r="AS16" s="255">
        <v>0</v>
      </c>
      <c r="AT16" s="255">
        <v>0</v>
      </c>
      <c r="AU16" s="255">
        <v>0</v>
      </c>
      <c r="AV16" s="255">
        <v>0</v>
      </c>
      <c r="AW16" s="255">
        <v>0</v>
      </c>
      <c r="AX16" s="255">
        <v>0</v>
      </c>
      <c r="AY16" s="255">
        <v>0</v>
      </c>
      <c r="AZ16" s="255">
        <v>0</v>
      </c>
      <c r="BA16" s="255">
        <v>0</v>
      </c>
      <c r="BB16" s="255">
        <v>0</v>
      </c>
      <c r="BC16" s="255">
        <v>0</v>
      </c>
      <c r="BD16" s="255">
        <v>0</v>
      </c>
      <c r="BE16" s="255">
        <v>0</v>
      </c>
      <c r="BF16" s="255">
        <v>0</v>
      </c>
      <c r="BG16" s="255">
        <v>0</v>
      </c>
      <c r="BH16" s="255">
        <v>0</v>
      </c>
      <c r="BI16" s="255">
        <v>0</v>
      </c>
      <c r="BJ16" s="255">
        <v>0</v>
      </c>
      <c r="BK16" s="255">
        <v>0</v>
      </c>
      <c r="BL16" s="255">
        <v>0</v>
      </c>
      <c r="BM16" s="255">
        <v>1</v>
      </c>
      <c r="BN16" s="255">
        <v>0</v>
      </c>
      <c r="BO16" s="255"/>
      <c r="BP16" s="255"/>
      <c r="BQ16" s="255"/>
      <c r="BR16" s="255"/>
      <c r="BS16" s="255"/>
      <c r="BT16" s="255"/>
      <c r="BU16" s="255"/>
      <c r="BV16" s="255"/>
      <c r="BW16" s="255"/>
    </row>
    <row r="17" spans="1:75" ht="14.25" customHeight="1" x14ac:dyDescent="0.25">
      <c r="A17" s="258"/>
      <c r="B17" s="258"/>
      <c r="C17" s="259" t="s">
        <v>159</v>
      </c>
      <c r="D17" s="260">
        <f t="shared" ref="D17:BO17" si="2">SUM(D11:D16)</f>
        <v>6</v>
      </c>
      <c r="E17" s="260">
        <f t="shared" si="2"/>
        <v>8</v>
      </c>
      <c r="F17" s="260">
        <f t="shared" si="2"/>
        <v>93</v>
      </c>
      <c r="G17" s="260">
        <f t="shared" si="2"/>
        <v>44</v>
      </c>
      <c r="H17" s="260">
        <f t="shared" si="2"/>
        <v>55</v>
      </c>
      <c r="I17" s="260">
        <f t="shared" si="2"/>
        <v>51</v>
      </c>
      <c r="J17" s="260">
        <f t="shared" si="2"/>
        <v>58</v>
      </c>
      <c r="K17" s="260">
        <f t="shared" si="2"/>
        <v>53</v>
      </c>
      <c r="L17" s="260">
        <f t="shared" si="2"/>
        <v>125</v>
      </c>
      <c r="M17" s="260">
        <f t="shared" si="2"/>
        <v>71</v>
      </c>
      <c r="N17" s="260">
        <f t="shared" si="2"/>
        <v>86</v>
      </c>
      <c r="O17" s="260">
        <f t="shared" si="2"/>
        <v>36</v>
      </c>
      <c r="P17" s="260">
        <f t="shared" si="2"/>
        <v>67</v>
      </c>
      <c r="Q17" s="260">
        <f t="shared" si="2"/>
        <v>87</v>
      </c>
      <c r="R17" s="260">
        <f t="shared" si="2"/>
        <v>78</v>
      </c>
      <c r="S17" s="260">
        <f t="shared" si="2"/>
        <v>82</v>
      </c>
      <c r="T17" s="260">
        <f t="shared" si="2"/>
        <v>63</v>
      </c>
      <c r="U17" s="260">
        <f t="shared" si="2"/>
        <v>50</v>
      </c>
      <c r="V17" s="260">
        <f t="shared" si="2"/>
        <v>64</v>
      </c>
      <c r="W17" s="260">
        <f t="shared" si="2"/>
        <v>62</v>
      </c>
      <c r="X17" s="260">
        <f t="shared" si="2"/>
        <v>48</v>
      </c>
      <c r="Y17" s="260">
        <f t="shared" si="2"/>
        <v>99</v>
      </c>
      <c r="Z17" s="260">
        <f t="shared" si="2"/>
        <v>83</v>
      </c>
      <c r="AA17" s="260">
        <f t="shared" si="2"/>
        <v>66</v>
      </c>
      <c r="AB17" s="260">
        <f t="shared" si="2"/>
        <v>77</v>
      </c>
      <c r="AC17" s="260">
        <f t="shared" si="2"/>
        <v>92</v>
      </c>
      <c r="AD17" s="260">
        <f t="shared" si="2"/>
        <v>89</v>
      </c>
      <c r="AE17" s="260">
        <f t="shared" si="2"/>
        <v>54</v>
      </c>
      <c r="AF17" s="260">
        <f t="shared" si="2"/>
        <v>41</v>
      </c>
      <c r="AG17" s="260">
        <f t="shared" si="2"/>
        <v>87</v>
      </c>
      <c r="AH17" s="260">
        <f t="shared" si="2"/>
        <v>74</v>
      </c>
      <c r="AI17" s="260">
        <f t="shared" si="2"/>
        <v>62</v>
      </c>
      <c r="AJ17" s="260">
        <f t="shared" si="2"/>
        <v>65</v>
      </c>
      <c r="AK17" s="260">
        <f t="shared" si="2"/>
        <v>68</v>
      </c>
      <c r="AL17" s="260">
        <f t="shared" si="2"/>
        <v>21</v>
      </c>
      <c r="AM17" s="260">
        <f t="shared" si="2"/>
        <v>49</v>
      </c>
      <c r="AN17" s="260">
        <v>40</v>
      </c>
      <c r="AO17" s="260">
        <v>38</v>
      </c>
      <c r="AP17" s="260">
        <v>36</v>
      </c>
      <c r="AQ17" s="260">
        <v>48</v>
      </c>
      <c r="AR17" s="260">
        <v>42</v>
      </c>
      <c r="AS17" s="260">
        <v>46</v>
      </c>
      <c r="AT17" s="260">
        <v>71</v>
      </c>
      <c r="AU17" s="260">
        <v>81</v>
      </c>
      <c r="AV17" s="260">
        <v>60</v>
      </c>
      <c r="AW17" s="260">
        <v>51</v>
      </c>
      <c r="AX17" s="260">
        <v>24</v>
      </c>
      <c r="AY17" s="260">
        <v>26</v>
      </c>
      <c r="AZ17" s="260">
        <f t="shared" si="2"/>
        <v>30</v>
      </c>
      <c r="BA17" s="260">
        <f t="shared" si="2"/>
        <v>43</v>
      </c>
      <c r="BB17" s="260">
        <f t="shared" si="2"/>
        <v>34</v>
      </c>
      <c r="BC17" s="260">
        <f t="shared" si="2"/>
        <v>19</v>
      </c>
      <c r="BD17" s="260">
        <f t="shared" si="2"/>
        <v>37</v>
      </c>
      <c r="BE17" s="260">
        <f t="shared" si="2"/>
        <v>29</v>
      </c>
      <c r="BF17" s="260">
        <f t="shared" si="2"/>
        <v>29</v>
      </c>
      <c r="BG17" s="260">
        <f t="shared" si="2"/>
        <v>36</v>
      </c>
      <c r="BH17" s="260">
        <f t="shared" si="2"/>
        <v>35</v>
      </c>
      <c r="BI17" s="260">
        <f t="shared" si="2"/>
        <v>42</v>
      </c>
      <c r="BJ17" s="260">
        <f t="shared" si="2"/>
        <v>23</v>
      </c>
      <c r="BK17" s="260">
        <f t="shared" si="2"/>
        <v>15</v>
      </c>
      <c r="BL17" s="260">
        <f t="shared" si="2"/>
        <v>10</v>
      </c>
      <c r="BM17" s="260">
        <f t="shared" si="2"/>
        <v>36</v>
      </c>
      <c r="BN17" s="260">
        <f t="shared" si="2"/>
        <v>38</v>
      </c>
      <c r="BO17" s="260">
        <f t="shared" si="2"/>
        <v>0</v>
      </c>
      <c r="BP17" s="260">
        <f t="shared" ref="BP17:CA17" si="3">SUM(BP11:BP16)</f>
        <v>0</v>
      </c>
      <c r="BQ17" s="260">
        <f t="shared" si="3"/>
        <v>0</v>
      </c>
      <c r="BR17" s="260">
        <f t="shared" si="3"/>
        <v>0</v>
      </c>
      <c r="BS17" s="260">
        <f t="shared" si="3"/>
        <v>0</v>
      </c>
      <c r="BT17" s="260">
        <f t="shared" si="3"/>
        <v>0</v>
      </c>
      <c r="BU17" s="260">
        <f t="shared" si="3"/>
        <v>0</v>
      </c>
      <c r="BV17" s="260">
        <f t="shared" si="3"/>
        <v>0</v>
      </c>
      <c r="BW17" s="260">
        <f t="shared" si="3"/>
        <v>0</v>
      </c>
    </row>
    <row r="18" spans="1:75" ht="13.5" customHeight="1" x14ac:dyDescent="0.25">
      <c r="A18" s="253">
        <v>3</v>
      </c>
      <c r="B18" s="253" t="s">
        <v>185</v>
      </c>
      <c r="C18" s="254" t="s">
        <v>157</v>
      </c>
      <c r="D18" s="255">
        <v>11</v>
      </c>
      <c r="E18" s="255">
        <v>18</v>
      </c>
      <c r="F18" s="255">
        <v>21</v>
      </c>
      <c r="G18" s="255">
        <v>44</v>
      </c>
      <c r="H18" s="255">
        <v>50</v>
      </c>
      <c r="I18" s="255">
        <v>45</v>
      </c>
      <c r="J18" s="255">
        <v>33</v>
      </c>
      <c r="K18" s="255">
        <v>19</v>
      </c>
      <c r="L18" s="255">
        <v>53</v>
      </c>
      <c r="M18" s="255">
        <v>39</v>
      </c>
      <c r="N18" s="255">
        <v>50</v>
      </c>
      <c r="O18" s="255">
        <v>26</v>
      </c>
      <c r="P18" s="255">
        <v>37</v>
      </c>
      <c r="Q18" s="255">
        <v>24</v>
      </c>
      <c r="R18" s="255">
        <v>55</v>
      </c>
      <c r="S18" s="255">
        <v>21</v>
      </c>
      <c r="T18" s="255">
        <v>39</v>
      </c>
      <c r="U18" s="255">
        <v>41</v>
      </c>
      <c r="V18" s="255">
        <v>24</v>
      </c>
      <c r="W18" s="255">
        <v>33</v>
      </c>
      <c r="X18" s="255">
        <v>23</v>
      </c>
      <c r="Y18" s="255">
        <v>31</v>
      </c>
      <c r="Z18" s="255">
        <v>46</v>
      </c>
      <c r="AA18" s="255">
        <v>57</v>
      </c>
      <c r="AB18" s="255">
        <v>37</v>
      </c>
      <c r="AC18" s="255">
        <v>43</v>
      </c>
      <c r="AD18" s="255">
        <v>81</v>
      </c>
      <c r="AE18" s="255">
        <v>35</v>
      </c>
      <c r="AF18" s="255">
        <v>16</v>
      </c>
      <c r="AG18" s="255">
        <v>29</v>
      </c>
      <c r="AH18" s="255">
        <v>23</v>
      </c>
      <c r="AI18" s="255">
        <v>24</v>
      </c>
      <c r="AJ18" s="255">
        <v>24</v>
      </c>
      <c r="AK18" s="255">
        <v>57</v>
      </c>
      <c r="AL18" s="255">
        <v>41</v>
      </c>
      <c r="AM18" s="255">
        <v>53</v>
      </c>
      <c r="AN18" s="255">
        <v>35</v>
      </c>
      <c r="AO18" s="255">
        <v>64</v>
      </c>
      <c r="AP18" s="255">
        <v>72</v>
      </c>
      <c r="AQ18" s="255">
        <v>92</v>
      </c>
      <c r="AR18" s="255">
        <v>94</v>
      </c>
      <c r="AS18" s="255">
        <v>90</v>
      </c>
      <c r="AT18" s="255">
        <v>63</v>
      </c>
      <c r="AU18" s="255">
        <v>73</v>
      </c>
      <c r="AV18" s="255">
        <v>74</v>
      </c>
      <c r="AW18" s="255">
        <v>108</v>
      </c>
      <c r="AX18" s="255">
        <v>79</v>
      </c>
      <c r="AY18" s="255">
        <v>37</v>
      </c>
      <c r="AZ18" s="255">
        <v>81</v>
      </c>
      <c r="BA18" s="255">
        <v>75</v>
      </c>
      <c r="BB18" s="255">
        <v>70</v>
      </c>
      <c r="BC18" s="255">
        <v>56</v>
      </c>
      <c r="BD18" s="255">
        <v>101</v>
      </c>
      <c r="BE18" s="255">
        <v>84</v>
      </c>
      <c r="BF18" s="255">
        <v>82</v>
      </c>
      <c r="BG18" s="255">
        <v>56</v>
      </c>
      <c r="BH18" s="255">
        <v>50</v>
      </c>
      <c r="BI18" s="255">
        <v>55</v>
      </c>
      <c r="BJ18" s="255">
        <v>56</v>
      </c>
      <c r="BK18" s="255">
        <v>62</v>
      </c>
      <c r="BL18" s="255">
        <v>68</v>
      </c>
      <c r="BM18" s="255">
        <v>65</v>
      </c>
      <c r="BN18" s="255">
        <v>64</v>
      </c>
      <c r="BO18" s="255"/>
      <c r="BP18" s="255"/>
      <c r="BQ18" s="255"/>
      <c r="BR18" s="255"/>
      <c r="BS18" s="255"/>
      <c r="BT18" s="255"/>
      <c r="BU18" s="255"/>
      <c r="BV18" s="255"/>
      <c r="BW18" s="255"/>
    </row>
    <row r="19" spans="1:75" ht="15" customHeight="1" x14ac:dyDescent="0.25">
      <c r="A19" s="256"/>
      <c r="B19" s="256"/>
      <c r="C19" s="254" t="s">
        <v>14</v>
      </c>
      <c r="D19" s="255">
        <v>5</v>
      </c>
      <c r="E19" s="255">
        <v>5</v>
      </c>
      <c r="F19" s="255">
        <v>1</v>
      </c>
      <c r="G19" s="255">
        <v>4</v>
      </c>
      <c r="H19" s="255">
        <v>19</v>
      </c>
      <c r="I19" s="255">
        <v>22</v>
      </c>
      <c r="J19" s="255">
        <v>22</v>
      </c>
      <c r="K19" s="255">
        <v>22</v>
      </c>
      <c r="L19" s="255">
        <v>11</v>
      </c>
      <c r="M19" s="255">
        <v>14</v>
      </c>
      <c r="N19" s="255">
        <v>5</v>
      </c>
      <c r="O19" s="255">
        <v>17</v>
      </c>
      <c r="P19" s="255">
        <v>8</v>
      </c>
      <c r="Q19" s="255">
        <v>3</v>
      </c>
      <c r="R19" s="255">
        <v>6</v>
      </c>
      <c r="S19" s="255">
        <v>1</v>
      </c>
      <c r="T19" s="255">
        <v>11</v>
      </c>
      <c r="U19" s="255">
        <v>15</v>
      </c>
      <c r="V19" s="255">
        <v>7</v>
      </c>
      <c r="W19" s="255">
        <v>13</v>
      </c>
      <c r="X19" s="255">
        <v>7</v>
      </c>
      <c r="Y19" s="255">
        <v>29</v>
      </c>
      <c r="Z19" s="255">
        <v>8</v>
      </c>
      <c r="AA19" s="255">
        <v>39</v>
      </c>
      <c r="AB19" s="255">
        <v>84</v>
      </c>
      <c r="AC19" s="255">
        <v>75</v>
      </c>
      <c r="AD19" s="255">
        <v>2</v>
      </c>
      <c r="AE19" s="255">
        <v>6</v>
      </c>
      <c r="AF19" s="255">
        <v>4</v>
      </c>
      <c r="AG19" s="255">
        <v>1</v>
      </c>
      <c r="AH19" s="255">
        <v>24</v>
      </c>
      <c r="AI19" s="255">
        <v>7</v>
      </c>
      <c r="AJ19" s="255">
        <v>23</v>
      </c>
      <c r="AK19" s="255">
        <v>17</v>
      </c>
      <c r="AL19" s="255">
        <v>1</v>
      </c>
      <c r="AM19" s="255">
        <v>33</v>
      </c>
      <c r="AN19" s="255">
        <v>25</v>
      </c>
      <c r="AO19" s="255">
        <v>0</v>
      </c>
      <c r="AP19" s="255">
        <v>1</v>
      </c>
      <c r="AQ19" s="255">
        <v>0</v>
      </c>
      <c r="AR19" s="255">
        <v>4</v>
      </c>
      <c r="AS19" s="255">
        <v>0</v>
      </c>
      <c r="AT19" s="255">
        <v>68</v>
      </c>
      <c r="AU19" s="255">
        <v>41</v>
      </c>
      <c r="AV19" s="255">
        <v>35</v>
      </c>
      <c r="AW19" s="255">
        <v>12</v>
      </c>
      <c r="AX19" s="255">
        <v>3</v>
      </c>
      <c r="AY19" s="255">
        <v>0</v>
      </c>
      <c r="AZ19" s="255">
        <v>9</v>
      </c>
      <c r="BA19" s="255">
        <v>26</v>
      </c>
      <c r="BB19" s="255">
        <v>12</v>
      </c>
      <c r="BC19" s="255">
        <v>4</v>
      </c>
      <c r="BD19" s="255">
        <v>9</v>
      </c>
      <c r="BE19" s="255">
        <v>8</v>
      </c>
      <c r="BF19" s="255">
        <v>33</v>
      </c>
      <c r="BG19" s="255">
        <v>8</v>
      </c>
      <c r="BH19" s="255">
        <v>13</v>
      </c>
      <c r="BI19" s="255">
        <v>7</v>
      </c>
      <c r="BJ19" s="255">
        <v>15</v>
      </c>
      <c r="BK19" s="255">
        <v>0</v>
      </c>
      <c r="BL19" s="255">
        <v>14</v>
      </c>
      <c r="BM19" s="255">
        <v>5</v>
      </c>
      <c r="BN19" s="255">
        <v>5</v>
      </c>
      <c r="BO19" s="255"/>
      <c r="BP19" s="255"/>
      <c r="BQ19" s="255"/>
      <c r="BR19" s="255"/>
      <c r="BS19" s="255"/>
      <c r="BT19" s="255"/>
      <c r="BU19" s="255"/>
      <c r="BV19" s="255"/>
      <c r="BW19" s="255"/>
    </row>
    <row r="20" spans="1:75" x14ac:dyDescent="0.25">
      <c r="A20" s="256"/>
      <c r="B20" s="256"/>
      <c r="C20" s="254" t="s">
        <v>15</v>
      </c>
      <c r="D20" s="255">
        <v>1</v>
      </c>
      <c r="E20" s="255">
        <v>1</v>
      </c>
      <c r="F20" s="255">
        <v>2</v>
      </c>
      <c r="G20" s="255">
        <v>4</v>
      </c>
      <c r="H20" s="255">
        <v>12</v>
      </c>
      <c r="I20" s="255">
        <v>10</v>
      </c>
      <c r="J20" s="255">
        <v>48</v>
      </c>
      <c r="K20" s="255">
        <v>0</v>
      </c>
      <c r="L20" s="255">
        <v>21</v>
      </c>
      <c r="M20" s="255">
        <v>14</v>
      </c>
      <c r="N20" s="255">
        <v>45</v>
      </c>
      <c r="O20" s="255">
        <v>12</v>
      </c>
      <c r="P20" s="255">
        <v>1</v>
      </c>
      <c r="Q20" s="255">
        <v>0</v>
      </c>
      <c r="R20" s="255">
        <v>5</v>
      </c>
      <c r="S20" s="255">
        <v>58</v>
      </c>
      <c r="T20" s="255">
        <v>3</v>
      </c>
      <c r="U20" s="255">
        <v>19</v>
      </c>
      <c r="V20" s="255">
        <v>10</v>
      </c>
      <c r="W20" s="255">
        <v>3</v>
      </c>
      <c r="X20" s="255">
        <v>22</v>
      </c>
      <c r="Y20" s="255">
        <v>22</v>
      </c>
      <c r="Z20" s="255">
        <v>1</v>
      </c>
      <c r="AA20" s="255">
        <v>27</v>
      </c>
      <c r="AB20" s="255">
        <v>4</v>
      </c>
      <c r="AC20" s="255">
        <v>2</v>
      </c>
      <c r="AD20" s="255">
        <v>9</v>
      </c>
      <c r="AE20" s="255">
        <v>2</v>
      </c>
      <c r="AF20" s="255">
        <v>1</v>
      </c>
      <c r="AG20" s="255">
        <v>6</v>
      </c>
      <c r="AH20" s="255">
        <v>39</v>
      </c>
      <c r="AI20" s="255">
        <v>19</v>
      </c>
      <c r="AJ20" s="255">
        <v>31</v>
      </c>
      <c r="AK20" s="255">
        <v>48</v>
      </c>
      <c r="AL20" s="255">
        <v>58</v>
      </c>
      <c r="AM20" s="255">
        <v>7</v>
      </c>
      <c r="AN20" s="255">
        <v>11</v>
      </c>
      <c r="AO20" s="255">
        <v>0</v>
      </c>
      <c r="AP20" s="255">
        <v>0</v>
      </c>
      <c r="AQ20" s="255">
        <v>0</v>
      </c>
      <c r="AR20" s="255">
        <v>0</v>
      </c>
      <c r="AS20" s="255">
        <v>0</v>
      </c>
      <c r="AT20" s="255">
        <v>11</v>
      </c>
      <c r="AU20" s="255">
        <v>14</v>
      </c>
      <c r="AV20" s="255">
        <v>19</v>
      </c>
      <c r="AW20" s="255">
        <v>8</v>
      </c>
      <c r="AX20" s="255">
        <v>0</v>
      </c>
      <c r="AY20" s="255">
        <v>0</v>
      </c>
      <c r="AZ20" s="255">
        <v>0</v>
      </c>
      <c r="BA20" s="255">
        <v>2</v>
      </c>
      <c r="BB20" s="255">
        <v>9</v>
      </c>
      <c r="BC20" s="255">
        <v>0</v>
      </c>
      <c r="BD20" s="255">
        <v>0</v>
      </c>
      <c r="BE20" s="255">
        <v>0</v>
      </c>
      <c r="BF20" s="255">
        <v>5</v>
      </c>
      <c r="BG20" s="255">
        <v>5</v>
      </c>
      <c r="BH20" s="255">
        <v>4</v>
      </c>
      <c r="BI20" s="255">
        <v>23</v>
      </c>
      <c r="BJ20" s="255">
        <v>1</v>
      </c>
      <c r="BK20" s="255">
        <v>15</v>
      </c>
      <c r="BL20" s="255">
        <v>5</v>
      </c>
      <c r="BM20" s="255">
        <v>16</v>
      </c>
      <c r="BN20" s="255">
        <v>7</v>
      </c>
      <c r="BO20" s="255"/>
      <c r="BP20" s="255"/>
      <c r="BQ20" s="255"/>
      <c r="BR20" s="255"/>
      <c r="BS20" s="255"/>
      <c r="BT20" s="255"/>
      <c r="BU20" s="255"/>
      <c r="BV20" s="255"/>
      <c r="BW20" s="255"/>
    </row>
    <row r="21" spans="1:75" ht="15" customHeight="1" x14ac:dyDescent="0.25">
      <c r="A21" s="256"/>
      <c r="B21" s="256"/>
      <c r="C21" s="254" t="s">
        <v>28</v>
      </c>
      <c r="D21" s="255">
        <v>0</v>
      </c>
      <c r="E21" s="255">
        <v>0</v>
      </c>
      <c r="F21" s="255">
        <v>46</v>
      </c>
      <c r="G21" s="255">
        <v>4</v>
      </c>
      <c r="H21" s="255">
        <v>0</v>
      </c>
      <c r="I21" s="255">
        <v>4</v>
      </c>
      <c r="J21" s="255">
        <v>5</v>
      </c>
      <c r="K21" s="255">
        <v>0</v>
      </c>
      <c r="L21" s="255">
        <v>10</v>
      </c>
      <c r="M21" s="255">
        <v>10</v>
      </c>
      <c r="N21" s="255">
        <v>6</v>
      </c>
      <c r="O21" s="255">
        <v>18</v>
      </c>
      <c r="P21" s="255">
        <v>13</v>
      </c>
      <c r="Q21" s="255">
        <v>0</v>
      </c>
      <c r="R21" s="255">
        <v>0</v>
      </c>
      <c r="S21" s="255">
        <v>0</v>
      </c>
      <c r="T21" s="255">
        <v>61</v>
      </c>
      <c r="U21" s="255">
        <v>36</v>
      </c>
      <c r="V21" s="255">
        <v>29</v>
      </c>
      <c r="W21" s="255">
        <v>59</v>
      </c>
      <c r="X21" s="255">
        <v>16</v>
      </c>
      <c r="Y21" s="255">
        <v>20</v>
      </c>
      <c r="Z21" s="255">
        <v>24</v>
      </c>
      <c r="AA21" s="255">
        <v>8</v>
      </c>
      <c r="AB21" s="255">
        <v>3</v>
      </c>
      <c r="AC21" s="255">
        <v>9</v>
      </c>
      <c r="AD21" s="255">
        <v>6</v>
      </c>
      <c r="AE21" s="255">
        <v>67</v>
      </c>
      <c r="AF21" s="255">
        <v>75</v>
      </c>
      <c r="AG21" s="255">
        <v>70</v>
      </c>
      <c r="AH21" s="255">
        <v>16</v>
      </c>
      <c r="AI21" s="255">
        <v>47</v>
      </c>
      <c r="AJ21" s="255">
        <v>11</v>
      </c>
      <c r="AK21" s="255">
        <v>10</v>
      </c>
      <c r="AL21" s="255">
        <v>0</v>
      </c>
      <c r="AM21" s="255">
        <v>0</v>
      </c>
      <c r="AN21" s="255">
        <v>0</v>
      </c>
      <c r="AO21" s="255">
        <v>12</v>
      </c>
      <c r="AP21" s="255">
        <v>0</v>
      </c>
      <c r="AQ21" s="255">
        <v>0</v>
      </c>
      <c r="AR21" s="255">
        <v>0</v>
      </c>
      <c r="AS21" s="255">
        <v>0</v>
      </c>
      <c r="AT21" s="255">
        <v>0</v>
      </c>
      <c r="AU21" s="255">
        <v>0</v>
      </c>
      <c r="AV21" s="255">
        <v>0</v>
      </c>
      <c r="AW21" s="255">
        <v>3</v>
      </c>
      <c r="AX21" s="255">
        <v>0</v>
      </c>
      <c r="AY21" s="255">
        <v>0</v>
      </c>
      <c r="AZ21" s="255">
        <v>0</v>
      </c>
      <c r="BA21" s="255">
        <v>0</v>
      </c>
      <c r="BB21" s="255">
        <v>0</v>
      </c>
      <c r="BC21" s="255">
        <v>0</v>
      </c>
      <c r="BD21" s="255">
        <v>0</v>
      </c>
      <c r="BE21" s="255">
        <v>0</v>
      </c>
      <c r="BF21" s="255">
        <v>0</v>
      </c>
      <c r="BG21" s="255">
        <v>32</v>
      </c>
      <c r="BH21" s="255">
        <v>0</v>
      </c>
      <c r="BI21" s="255">
        <v>0</v>
      </c>
      <c r="BJ21" s="255">
        <v>0</v>
      </c>
      <c r="BK21" s="255">
        <v>17</v>
      </c>
      <c r="BL21" s="255">
        <v>0</v>
      </c>
      <c r="BM21" s="255">
        <v>41</v>
      </c>
      <c r="BN21" s="255">
        <v>13</v>
      </c>
      <c r="BO21" s="255"/>
      <c r="BP21" s="255"/>
      <c r="BQ21" s="255"/>
      <c r="BR21" s="255"/>
      <c r="BS21" s="255"/>
      <c r="BT21" s="255"/>
      <c r="BU21" s="255"/>
      <c r="BV21" s="255"/>
      <c r="BW21" s="255"/>
    </row>
    <row r="22" spans="1:75" ht="15.75" customHeight="1" x14ac:dyDescent="0.25">
      <c r="A22" s="256"/>
      <c r="B22" s="256"/>
      <c r="C22" s="254" t="s">
        <v>182</v>
      </c>
      <c r="D22" s="255">
        <v>0</v>
      </c>
      <c r="E22" s="255">
        <v>0</v>
      </c>
      <c r="F22" s="255">
        <v>0</v>
      </c>
      <c r="G22" s="255">
        <v>0</v>
      </c>
      <c r="H22" s="255">
        <v>0</v>
      </c>
      <c r="I22" s="255">
        <v>0</v>
      </c>
      <c r="J22" s="255">
        <v>0</v>
      </c>
      <c r="K22" s="255">
        <v>0</v>
      </c>
      <c r="L22" s="255">
        <v>0</v>
      </c>
      <c r="M22" s="255">
        <v>12</v>
      </c>
      <c r="N22" s="255">
        <v>0</v>
      </c>
      <c r="O22" s="255">
        <v>0</v>
      </c>
      <c r="P22" s="255">
        <v>33</v>
      </c>
      <c r="Q22" s="255">
        <v>0</v>
      </c>
      <c r="R22" s="255">
        <v>0</v>
      </c>
      <c r="S22" s="255">
        <v>0</v>
      </c>
      <c r="T22" s="255">
        <v>0</v>
      </c>
      <c r="U22" s="255">
        <v>0</v>
      </c>
      <c r="V22" s="255">
        <v>0</v>
      </c>
      <c r="W22" s="255">
        <v>0</v>
      </c>
      <c r="X22" s="255">
        <v>0</v>
      </c>
      <c r="Y22" s="255">
        <v>0</v>
      </c>
      <c r="Z22" s="255">
        <v>0</v>
      </c>
      <c r="AA22" s="255">
        <v>0</v>
      </c>
      <c r="AB22" s="255">
        <v>0</v>
      </c>
      <c r="AC22" s="255">
        <v>0</v>
      </c>
      <c r="AD22" s="255">
        <v>0</v>
      </c>
      <c r="AE22" s="255">
        <v>0</v>
      </c>
      <c r="AF22" s="255">
        <v>0</v>
      </c>
      <c r="AG22" s="255">
        <v>0</v>
      </c>
      <c r="AH22" s="255">
        <v>0</v>
      </c>
      <c r="AI22" s="255">
        <v>0</v>
      </c>
      <c r="AJ22" s="255">
        <v>0</v>
      </c>
      <c r="AK22" s="255">
        <v>0</v>
      </c>
      <c r="AL22" s="255">
        <v>0</v>
      </c>
      <c r="AM22" s="255">
        <v>0</v>
      </c>
      <c r="AN22" s="255">
        <v>0</v>
      </c>
      <c r="AO22" s="255">
        <v>0</v>
      </c>
      <c r="AP22" s="255">
        <v>0</v>
      </c>
      <c r="AQ22" s="255">
        <v>0</v>
      </c>
      <c r="AR22" s="255">
        <v>0</v>
      </c>
      <c r="AS22" s="255">
        <v>0</v>
      </c>
      <c r="AT22" s="255">
        <v>0</v>
      </c>
      <c r="AU22" s="255">
        <v>0</v>
      </c>
      <c r="AV22" s="255">
        <v>0</v>
      </c>
      <c r="AW22" s="255">
        <v>3</v>
      </c>
      <c r="AX22" s="255">
        <v>0</v>
      </c>
      <c r="AY22" s="255">
        <v>0</v>
      </c>
      <c r="AZ22" s="255">
        <v>0</v>
      </c>
      <c r="BA22" s="255">
        <v>0</v>
      </c>
      <c r="BB22" s="255">
        <v>0</v>
      </c>
      <c r="BC22" s="255">
        <v>0</v>
      </c>
      <c r="BD22" s="255">
        <v>0</v>
      </c>
      <c r="BE22" s="255">
        <v>0</v>
      </c>
      <c r="BF22" s="255">
        <v>0</v>
      </c>
      <c r="BG22" s="255">
        <v>0</v>
      </c>
      <c r="BH22" s="255">
        <v>0</v>
      </c>
      <c r="BI22" s="255">
        <v>0</v>
      </c>
      <c r="BJ22" s="255">
        <v>0</v>
      </c>
      <c r="BK22" s="255">
        <v>16</v>
      </c>
      <c r="BL22" s="255">
        <v>0</v>
      </c>
      <c r="BM22" s="255">
        <v>8</v>
      </c>
      <c r="BN22" s="255">
        <v>52</v>
      </c>
      <c r="BO22" s="255"/>
      <c r="BP22" s="255"/>
      <c r="BQ22" s="255"/>
      <c r="BR22" s="255"/>
      <c r="BS22" s="255"/>
      <c r="BT22" s="255"/>
      <c r="BU22" s="255"/>
      <c r="BV22" s="255"/>
      <c r="BW22" s="255"/>
    </row>
    <row r="23" spans="1:75" ht="15.75" customHeight="1" x14ac:dyDescent="0.25">
      <c r="A23" s="256"/>
      <c r="B23" s="256"/>
      <c r="C23" s="257" t="s">
        <v>183</v>
      </c>
      <c r="D23" s="255">
        <v>0</v>
      </c>
      <c r="E23" s="255">
        <v>0</v>
      </c>
      <c r="F23" s="255">
        <v>0</v>
      </c>
      <c r="G23" s="255">
        <v>0</v>
      </c>
      <c r="H23" s="255">
        <v>0</v>
      </c>
      <c r="I23" s="255">
        <v>0</v>
      </c>
      <c r="J23" s="255">
        <v>0</v>
      </c>
      <c r="K23" s="255">
        <v>0</v>
      </c>
      <c r="L23" s="255">
        <v>32</v>
      </c>
      <c r="M23" s="255">
        <v>21</v>
      </c>
      <c r="N23" s="255">
        <v>0</v>
      </c>
      <c r="O23" s="255">
        <v>0</v>
      </c>
      <c r="P23" s="255">
        <v>35</v>
      </c>
      <c r="Q23" s="255">
        <v>0</v>
      </c>
      <c r="R23" s="255">
        <v>59</v>
      </c>
      <c r="S23" s="255">
        <v>0</v>
      </c>
      <c r="T23" s="255">
        <v>0</v>
      </c>
      <c r="U23" s="255">
        <v>0</v>
      </c>
      <c r="V23" s="255">
        <v>0</v>
      </c>
      <c r="W23" s="255">
        <v>0</v>
      </c>
      <c r="X23" s="255">
        <v>0</v>
      </c>
      <c r="Y23" s="255">
        <v>0</v>
      </c>
      <c r="Z23" s="255">
        <v>0</v>
      </c>
      <c r="AA23" s="255">
        <v>0</v>
      </c>
      <c r="AB23" s="255">
        <v>0</v>
      </c>
      <c r="AC23" s="255">
        <v>0</v>
      </c>
      <c r="AD23" s="255">
        <v>0</v>
      </c>
      <c r="AE23" s="255">
        <v>0</v>
      </c>
      <c r="AF23" s="255">
        <v>0</v>
      </c>
      <c r="AG23" s="255">
        <v>0</v>
      </c>
      <c r="AH23" s="255">
        <v>0</v>
      </c>
      <c r="AI23" s="255">
        <v>0</v>
      </c>
      <c r="AJ23" s="255">
        <v>0</v>
      </c>
      <c r="AK23" s="255">
        <v>0</v>
      </c>
      <c r="AL23" s="255">
        <v>0</v>
      </c>
      <c r="AM23" s="255">
        <v>0</v>
      </c>
      <c r="AN23" s="255">
        <v>0</v>
      </c>
      <c r="AO23" s="255">
        <v>0</v>
      </c>
      <c r="AP23" s="255">
        <v>0</v>
      </c>
      <c r="AQ23" s="255">
        <v>0</v>
      </c>
      <c r="AR23" s="255">
        <v>0</v>
      </c>
      <c r="AS23" s="255">
        <v>0</v>
      </c>
      <c r="AT23" s="255">
        <v>0</v>
      </c>
      <c r="AU23" s="255">
        <v>0</v>
      </c>
      <c r="AV23" s="255">
        <v>0</v>
      </c>
      <c r="AW23" s="255">
        <v>5</v>
      </c>
      <c r="AX23" s="255">
        <v>0</v>
      </c>
      <c r="AY23" s="255">
        <v>0</v>
      </c>
      <c r="AZ23" s="255">
        <v>0</v>
      </c>
      <c r="BA23" s="255">
        <v>0</v>
      </c>
      <c r="BB23" s="255">
        <v>0</v>
      </c>
      <c r="BC23" s="255">
        <v>0</v>
      </c>
      <c r="BD23" s="255">
        <v>0</v>
      </c>
      <c r="BE23" s="255">
        <v>0</v>
      </c>
      <c r="BF23" s="255">
        <v>0</v>
      </c>
      <c r="BG23" s="255">
        <v>0</v>
      </c>
      <c r="BH23" s="255">
        <v>0</v>
      </c>
      <c r="BI23" s="255">
        <v>0</v>
      </c>
      <c r="BJ23" s="255">
        <v>0</v>
      </c>
      <c r="BK23" s="255">
        <v>4</v>
      </c>
      <c r="BL23" s="255">
        <v>0</v>
      </c>
      <c r="BM23" s="255">
        <v>4</v>
      </c>
      <c r="BN23" s="255">
        <v>29</v>
      </c>
      <c r="BO23" s="255"/>
      <c r="BP23" s="255"/>
      <c r="BQ23" s="255"/>
      <c r="BR23" s="255"/>
      <c r="BS23" s="255"/>
      <c r="BT23" s="255"/>
      <c r="BU23" s="255"/>
      <c r="BV23" s="255"/>
      <c r="BW23" s="255"/>
    </row>
    <row r="24" spans="1:75" ht="12.75" customHeight="1" x14ac:dyDescent="0.25">
      <c r="A24" s="258"/>
      <c r="B24" s="258"/>
      <c r="C24" s="259" t="s">
        <v>159</v>
      </c>
      <c r="D24" s="260">
        <f t="shared" ref="D24:BO24" si="4">SUM(D18:D23)</f>
        <v>17</v>
      </c>
      <c r="E24" s="260">
        <f t="shared" si="4"/>
        <v>24</v>
      </c>
      <c r="F24" s="260">
        <f t="shared" si="4"/>
        <v>70</v>
      </c>
      <c r="G24" s="260">
        <f t="shared" si="4"/>
        <v>56</v>
      </c>
      <c r="H24" s="260">
        <f t="shared" si="4"/>
        <v>81</v>
      </c>
      <c r="I24" s="260">
        <f t="shared" si="4"/>
        <v>81</v>
      </c>
      <c r="J24" s="260">
        <f t="shared" si="4"/>
        <v>108</v>
      </c>
      <c r="K24" s="260">
        <f t="shared" si="4"/>
        <v>41</v>
      </c>
      <c r="L24" s="260">
        <f t="shared" si="4"/>
        <v>127</v>
      </c>
      <c r="M24" s="260">
        <f t="shared" si="4"/>
        <v>110</v>
      </c>
      <c r="N24" s="260">
        <f t="shared" si="4"/>
        <v>106</v>
      </c>
      <c r="O24" s="260">
        <f t="shared" si="4"/>
        <v>73</v>
      </c>
      <c r="P24" s="260">
        <f t="shared" si="4"/>
        <v>127</v>
      </c>
      <c r="Q24" s="260">
        <f t="shared" si="4"/>
        <v>27</v>
      </c>
      <c r="R24" s="260">
        <f t="shared" si="4"/>
        <v>125</v>
      </c>
      <c r="S24" s="260">
        <f t="shared" si="4"/>
        <v>80</v>
      </c>
      <c r="T24" s="260">
        <f t="shared" si="4"/>
        <v>114</v>
      </c>
      <c r="U24" s="260">
        <f t="shared" si="4"/>
        <v>111</v>
      </c>
      <c r="V24" s="260">
        <f t="shared" si="4"/>
        <v>70</v>
      </c>
      <c r="W24" s="260">
        <f t="shared" si="4"/>
        <v>108</v>
      </c>
      <c r="X24" s="260">
        <f t="shared" si="4"/>
        <v>68</v>
      </c>
      <c r="Y24" s="260">
        <f t="shared" si="4"/>
        <v>102</v>
      </c>
      <c r="Z24" s="260">
        <f t="shared" si="4"/>
        <v>79</v>
      </c>
      <c r="AA24" s="260">
        <f t="shared" si="4"/>
        <v>131</v>
      </c>
      <c r="AB24" s="260">
        <f t="shared" si="4"/>
        <v>128</v>
      </c>
      <c r="AC24" s="260">
        <f t="shared" si="4"/>
        <v>129</v>
      </c>
      <c r="AD24" s="260">
        <f t="shared" si="4"/>
        <v>98</v>
      </c>
      <c r="AE24" s="260">
        <f t="shared" si="4"/>
        <v>110</v>
      </c>
      <c r="AF24" s="260">
        <f t="shared" si="4"/>
        <v>96</v>
      </c>
      <c r="AG24" s="260">
        <f t="shared" si="4"/>
        <v>106</v>
      </c>
      <c r="AH24" s="260">
        <f t="shared" si="4"/>
        <v>102</v>
      </c>
      <c r="AI24" s="260">
        <f t="shared" si="4"/>
        <v>97</v>
      </c>
      <c r="AJ24" s="260">
        <f t="shared" si="4"/>
        <v>89</v>
      </c>
      <c r="AK24" s="260">
        <f t="shared" si="4"/>
        <v>132</v>
      </c>
      <c r="AL24" s="260">
        <f t="shared" si="4"/>
        <v>100</v>
      </c>
      <c r="AM24" s="260">
        <f t="shared" si="4"/>
        <v>93</v>
      </c>
      <c r="AN24" s="260">
        <v>71</v>
      </c>
      <c r="AO24" s="260">
        <v>76</v>
      </c>
      <c r="AP24" s="260">
        <v>73</v>
      </c>
      <c r="AQ24" s="260">
        <v>92</v>
      </c>
      <c r="AR24" s="260">
        <v>98</v>
      </c>
      <c r="AS24" s="260">
        <v>90</v>
      </c>
      <c r="AT24" s="260">
        <v>142</v>
      </c>
      <c r="AU24" s="260">
        <v>128</v>
      </c>
      <c r="AV24" s="260">
        <v>128</v>
      </c>
      <c r="AW24" s="260">
        <v>139</v>
      </c>
      <c r="AX24" s="260">
        <v>82</v>
      </c>
      <c r="AY24" s="260">
        <v>37</v>
      </c>
      <c r="AZ24" s="260">
        <f t="shared" si="4"/>
        <v>90</v>
      </c>
      <c r="BA24" s="260">
        <f t="shared" si="4"/>
        <v>103</v>
      </c>
      <c r="BB24" s="260">
        <f t="shared" si="4"/>
        <v>91</v>
      </c>
      <c r="BC24" s="260">
        <f t="shared" si="4"/>
        <v>60</v>
      </c>
      <c r="BD24" s="260">
        <f t="shared" si="4"/>
        <v>110</v>
      </c>
      <c r="BE24" s="260">
        <f t="shared" si="4"/>
        <v>92</v>
      </c>
      <c r="BF24" s="260">
        <f t="shared" si="4"/>
        <v>120</v>
      </c>
      <c r="BG24" s="260">
        <f t="shared" si="4"/>
        <v>101</v>
      </c>
      <c r="BH24" s="260">
        <f t="shared" si="4"/>
        <v>67</v>
      </c>
      <c r="BI24" s="260">
        <f t="shared" si="4"/>
        <v>85</v>
      </c>
      <c r="BJ24" s="260">
        <f t="shared" si="4"/>
        <v>72</v>
      </c>
      <c r="BK24" s="260">
        <f t="shared" si="4"/>
        <v>114</v>
      </c>
      <c r="BL24" s="260">
        <f t="shared" si="4"/>
        <v>87</v>
      </c>
      <c r="BM24" s="260">
        <f t="shared" si="4"/>
        <v>139</v>
      </c>
      <c r="BN24" s="260">
        <f t="shared" si="4"/>
        <v>170</v>
      </c>
      <c r="BO24" s="260">
        <f t="shared" si="4"/>
        <v>0</v>
      </c>
      <c r="BP24" s="260">
        <f t="shared" ref="BP24:CA24" si="5">SUM(BP18:BP23)</f>
        <v>0</v>
      </c>
      <c r="BQ24" s="260">
        <f t="shared" si="5"/>
        <v>0</v>
      </c>
      <c r="BR24" s="260">
        <f t="shared" si="5"/>
        <v>0</v>
      </c>
      <c r="BS24" s="260">
        <f t="shared" si="5"/>
        <v>0</v>
      </c>
      <c r="BT24" s="260">
        <f t="shared" si="5"/>
        <v>0</v>
      </c>
      <c r="BU24" s="260">
        <f t="shared" si="5"/>
        <v>0</v>
      </c>
      <c r="BV24" s="260">
        <f t="shared" si="5"/>
        <v>0</v>
      </c>
      <c r="BW24" s="260">
        <f t="shared" si="5"/>
        <v>0</v>
      </c>
    </row>
    <row r="25" spans="1:75" ht="14.25" customHeight="1" x14ac:dyDescent="0.25">
      <c r="A25" s="253">
        <v>4</v>
      </c>
      <c r="B25" s="253" t="s">
        <v>186</v>
      </c>
      <c r="C25" s="254" t="s">
        <v>157</v>
      </c>
      <c r="D25" s="255">
        <v>9</v>
      </c>
      <c r="E25" s="255">
        <v>4</v>
      </c>
      <c r="F25" s="255">
        <v>4</v>
      </c>
      <c r="G25" s="255">
        <v>10</v>
      </c>
      <c r="H25" s="255">
        <v>21</v>
      </c>
      <c r="I25" s="255">
        <v>9</v>
      </c>
      <c r="J25" s="255">
        <v>23</v>
      </c>
      <c r="K25" s="255">
        <v>14</v>
      </c>
      <c r="L25" s="255">
        <v>19</v>
      </c>
      <c r="M25" s="255">
        <v>17</v>
      </c>
      <c r="N25" s="255">
        <v>28</v>
      </c>
      <c r="O25" s="255">
        <v>15</v>
      </c>
      <c r="P25" s="255">
        <v>26</v>
      </c>
      <c r="Q25" s="255">
        <v>8</v>
      </c>
      <c r="R25" s="255">
        <v>17</v>
      </c>
      <c r="S25" s="255">
        <v>13</v>
      </c>
      <c r="T25" s="255">
        <v>11</v>
      </c>
      <c r="U25" s="255">
        <v>15</v>
      </c>
      <c r="V25" s="255">
        <v>16</v>
      </c>
      <c r="W25" s="255">
        <v>10</v>
      </c>
      <c r="X25" s="255">
        <v>7</v>
      </c>
      <c r="Y25" s="255">
        <v>17</v>
      </c>
      <c r="Z25" s="255">
        <v>16</v>
      </c>
      <c r="AA25" s="255">
        <v>9</v>
      </c>
      <c r="AB25" s="255">
        <v>9</v>
      </c>
      <c r="AC25" s="255">
        <v>19</v>
      </c>
      <c r="AD25" s="255">
        <v>22</v>
      </c>
      <c r="AE25" s="255">
        <v>13</v>
      </c>
      <c r="AF25" s="255">
        <v>17</v>
      </c>
      <c r="AG25" s="255">
        <v>26</v>
      </c>
      <c r="AH25" s="255">
        <v>22</v>
      </c>
      <c r="AI25" s="255">
        <v>22</v>
      </c>
      <c r="AJ25" s="255">
        <v>12</v>
      </c>
      <c r="AK25" s="255">
        <v>30</v>
      </c>
      <c r="AL25" s="255">
        <v>25</v>
      </c>
      <c r="AM25" s="255">
        <v>0</v>
      </c>
      <c r="AN25" s="255">
        <v>0</v>
      </c>
      <c r="AO25" s="255">
        <v>0</v>
      </c>
      <c r="AP25" s="255">
        <v>0</v>
      </c>
      <c r="AQ25" s="255">
        <v>0</v>
      </c>
      <c r="AR25" s="255">
        <v>0</v>
      </c>
      <c r="AS25" s="255">
        <v>0</v>
      </c>
      <c r="AT25" s="255">
        <v>0</v>
      </c>
      <c r="AU25" s="255">
        <v>0</v>
      </c>
      <c r="AV25" s="255">
        <v>0</v>
      </c>
      <c r="AW25" s="255">
        <v>0</v>
      </c>
      <c r="AX25" s="255">
        <v>0</v>
      </c>
      <c r="AY25" s="255">
        <v>0</v>
      </c>
      <c r="AZ25" s="255">
        <v>0</v>
      </c>
      <c r="BA25" s="255">
        <v>0</v>
      </c>
      <c r="BB25" s="255">
        <v>0</v>
      </c>
      <c r="BC25" s="255">
        <v>0</v>
      </c>
      <c r="BD25" s="255">
        <v>0</v>
      </c>
      <c r="BE25" s="255">
        <v>0</v>
      </c>
      <c r="BF25" s="255">
        <v>0</v>
      </c>
      <c r="BG25" s="255">
        <v>0</v>
      </c>
      <c r="BH25" s="255">
        <v>0</v>
      </c>
      <c r="BI25" s="255">
        <v>0</v>
      </c>
      <c r="BJ25" s="255">
        <v>0</v>
      </c>
      <c r="BK25" s="255">
        <v>0</v>
      </c>
      <c r="BL25" s="255">
        <v>0</v>
      </c>
      <c r="BM25" s="255">
        <v>0</v>
      </c>
      <c r="BN25" s="255">
        <v>0</v>
      </c>
      <c r="BO25" s="255">
        <v>0</v>
      </c>
      <c r="BP25" s="255">
        <v>0</v>
      </c>
      <c r="BQ25" s="255">
        <v>0</v>
      </c>
      <c r="BR25" s="255">
        <v>0</v>
      </c>
      <c r="BS25" s="255">
        <v>0</v>
      </c>
      <c r="BT25" s="255">
        <v>0</v>
      </c>
      <c r="BU25" s="255">
        <v>0</v>
      </c>
      <c r="BV25" s="255">
        <v>0</v>
      </c>
      <c r="BW25" s="255">
        <v>0</v>
      </c>
    </row>
    <row r="26" spans="1:75" ht="13.5" customHeight="1" x14ac:dyDescent="0.25">
      <c r="A26" s="256"/>
      <c r="B26" s="256"/>
      <c r="C26" s="254" t="s">
        <v>14</v>
      </c>
      <c r="D26" s="255">
        <v>4</v>
      </c>
      <c r="E26" s="255">
        <v>1</v>
      </c>
      <c r="F26" s="255">
        <v>7</v>
      </c>
      <c r="G26" s="255">
        <v>5</v>
      </c>
      <c r="H26" s="255">
        <v>8</v>
      </c>
      <c r="I26" s="255">
        <v>3</v>
      </c>
      <c r="J26" s="255">
        <v>19</v>
      </c>
      <c r="K26" s="255">
        <v>11</v>
      </c>
      <c r="L26" s="255">
        <v>0</v>
      </c>
      <c r="M26" s="255">
        <v>1</v>
      </c>
      <c r="N26" s="255">
        <v>12</v>
      </c>
      <c r="O26" s="255">
        <v>13</v>
      </c>
      <c r="P26" s="255">
        <v>5</v>
      </c>
      <c r="Q26" s="255">
        <v>3</v>
      </c>
      <c r="R26" s="255">
        <v>12</v>
      </c>
      <c r="S26" s="255">
        <v>3</v>
      </c>
      <c r="T26" s="255">
        <v>14</v>
      </c>
      <c r="U26" s="255">
        <v>5</v>
      </c>
      <c r="V26" s="255">
        <v>1</v>
      </c>
      <c r="W26" s="255">
        <v>4</v>
      </c>
      <c r="X26" s="255">
        <v>9</v>
      </c>
      <c r="Y26" s="255">
        <v>5</v>
      </c>
      <c r="Z26" s="255">
        <v>1</v>
      </c>
      <c r="AA26" s="255">
        <v>4</v>
      </c>
      <c r="AB26" s="255">
        <v>12</v>
      </c>
      <c r="AC26" s="255">
        <v>2</v>
      </c>
      <c r="AD26" s="255">
        <v>1</v>
      </c>
      <c r="AE26" s="255">
        <v>2</v>
      </c>
      <c r="AF26" s="255">
        <v>0</v>
      </c>
      <c r="AG26" s="255">
        <v>4</v>
      </c>
      <c r="AH26" s="255">
        <v>0</v>
      </c>
      <c r="AI26" s="255">
        <v>0</v>
      </c>
      <c r="AJ26" s="255">
        <v>5</v>
      </c>
      <c r="AK26" s="255">
        <v>0</v>
      </c>
      <c r="AL26" s="255">
        <v>17</v>
      </c>
      <c r="AM26" s="255">
        <v>0</v>
      </c>
      <c r="AN26" s="255">
        <v>0</v>
      </c>
      <c r="AO26" s="255">
        <v>0</v>
      </c>
      <c r="AP26" s="255">
        <v>0</v>
      </c>
      <c r="AQ26" s="255">
        <v>0</v>
      </c>
      <c r="AR26" s="255">
        <v>0</v>
      </c>
      <c r="AS26" s="255">
        <v>0</v>
      </c>
      <c r="AT26" s="255">
        <v>0</v>
      </c>
      <c r="AU26" s="255">
        <v>0</v>
      </c>
      <c r="AV26" s="255">
        <v>0</v>
      </c>
      <c r="AW26" s="255">
        <v>0</v>
      </c>
      <c r="AX26" s="255">
        <v>0</v>
      </c>
      <c r="AY26" s="255">
        <v>0</v>
      </c>
      <c r="AZ26" s="255">
        <v>0</v>
      </c>
      <c r="BA26" s="255">
        <v>0</v>
      </c>
      <c r="BB26" s="255">
        <v>0</v>
      </c>
      <c r="BC26" s="255">
        <v>0</v>
      </c>
      <c r="BD26" s="255">
        <v>0</v>
      </c>
      <c r="BE26" s="255">
        <v>0</v>
      </c>
      <c r="BF26" s="255">
        <v>0</v>
      </c>
      <c r="BG26" s="255">
        <v>0</v>
      </c>
      <c r="BH26" s="255">
        <v>0</v>
      </c>
      <c r="BI26" s="255">
        <v>0</v>
      </c>
      <c r="BJ26" s="255">
        <v>0</v>
      </c>
      <c r="BK26" s="255">
        <v>0</v>
      </c>
      <c r="BL26" s="255">
        <v>0</v>
      </c>
      <c r="BM26" s="255">
        <v>0</v>
      </c>
      <c r="BN26" s="255">
        <v>0</v>
      </c>
      <c r="BO26" s="255">
        <v>0</v>
      </c>
      <c r="BP26" s="255">
        <v>0</v>
      </c>
      <c r="BQ26" s="255">
        <v>0</v>
      </c>
      <c r="BR26" s="255">
        <v>0</v>
      </c>
      <c r="BS26" s="255">
        <v>0</v>
      </c>
      <c r="BT26" s="255">
        <v>0</v>
      </c>
      <c r="BU26" s="255">
        <v>0</v>
      </c>
      <c r="BV26" s="255">
        <v>0</v>
      </c>
      <c r="BW26" s="255">
        <v>0</v>
      </c>
    </row>
    <row r="27" spans="1:75" ht="12.75" customHeight="1" x14ac:dyDescent="0.25">
      <c r="A27" s="256"/>
      <c r="B27" s="256"/>
      <c r="C27" s="254" t="s">
        <v>15</v>
      </c>
      <c r="D27" s="255">
        <v>1</v>
      </c>
      <c r="E27" s="255">
        <v>4</v>
      </c>
      <c r="F27" s="255">
        <v>18</v>
      </c>
      <c r="G27" s="255">
        <v>1</v>
      </c>
      <c r="H27" s="255">
        <v>0</v>
      </c>
      <c r="I27" s="255">
        <v>1</v>
      </c>
      <c r="J27" s="255">
        <v>1</v>
      </c>
      <c r="K27" s="255">
        <v>6</v>
      </c>
      <c r="L27" s="255">
        <v>0</v>
      </c>
      <c r="M27" s="255">
        <v>0</v>
      </c>
      <c r="N27" s="255">
        <v>0</v>
      </c>
      <c r="O27" s="255">
        <v>4</v>
      </c>
      <c r="P27" s="255">
        <v>8</v>
      </c>
      <c r="Q27" s="255">
        <v>1</v>
      </c>
      <c r="R27" s="255">
        <v>10</v>
      </c>
      <c r="S27" s="255">
        <v>3</v>
      </c>
      <c r="T27" s="255">
        <v>3</v>
      </c>
      <c r="U27" s="255">
        <v>4</v>
      </c>
      <c r="V27" s="16">
        <v>14</v>
      </c>
      <c r="W27" s="255">
        <v>12</v>
      </c>
      <c r="X27" s="255">
        <v>5</v>
      </c>
      <c r="Y27" s="255">
        <v>25</v>
      </c>
      <c r="Z27" s="255">
        <v>1</v>
      </c>
      <c r="AA27" s="255">
        <v>1</v>
      </c>
      <c r="AB27" s="255">
        <v>0</v>
      </c>
      <c r="AC27" s="16">
        <v>1</v>
      </c>
      <c r="AD27" s="255">
        <v>1</v>
      </c>
      <c r="AE27" s="255">
        <v>22</v>
      </c>
      <c r="AF27" s="255">
        <v>1</v>
      </c>
      <c r="AG27" s="255">
        <v>0</v>
      </c>
      <c r="AH27" s="16">
        <v>1</v>
      </c>
      <c r="AI27" s="255">
        <v>2</v>
      </c>
      <c r="AJ27" s="255">
        <v>1</v>
      </c>
      <c r="AK27" s="255">
        <v>12</v>
      </c>
      <c r="AL27" s="255">
        <v>0</v>
      </c>
      <c r="AM27" s="255">
        <v>0</v>
      </c>
      <c r="AN27" s="255">
        <v>0</v>
      </c>
      <c r="AO27" s="16">
        <v>0</v>
      </c>
      <c r="AP27" s="255">
        <v>0</v>
      </c>
      <c r="AQ27" s="255">
        <v>0</v>
      </c>
      <c r="AR27" s="255">
        <v>0</v>
      </c>
      <c r="AS27" s="255">
        <v>0</v>
      </c>
      <c r="AT27" s="16">
        <v>0</v>
      </c>
      <c r="AU27" s="255">
        <v>0</v>
      </c>
      <c r="AV27" s="255">
        <v>0</v>
      </c>
      <c r="AW27" s="255">
        <v>0</v>
      </c>
      <c r="AX27" s="255">
        <v>0</v>
      </c>
      <c r="AY27" s="255">
        <v>0</v>
      </c>
      <c r="AZ27" s="255">
        <v>0</v>
      </c>
      <c r="BA27" s="16">
        <v>0</v>
      </c>
      <c r="BB27" s="255">
        <v>0</v>
      </c>
      <c r="BC27" s="255">
        <v>0</v>
      </c>
      <c r="BD27" s="255">
        <v>0</v>
      </c>
      <c r="BE27" s="255">
        <v>0</v>
      </c>
      <c r="BF27" s="16">
        <v>0</v>
      </c>
      <c r="BG27" s="255">
        <v>0</v>
      </c>
      <c r="BH27" s="255">
        <v>0</v>
      </c>
      <c r="BI27" s="255">
        <v>0</v>
      </c>
      <c r="BJ27" s="255">
        <v>0</v>
      </c>
      <c r="BK27" s="255">
        <v>0</v>
      </c>
      <c r="BL27" s="255">
        <v>0</v>
      </c>
      <c r="BM27" s="16">
        <v>0</v>
      </c>
      <c r="BN27" s="255">
        <v>0</v>
      </c>
      <c r="BO27" s="255">
        <v>0</v>
      </c>
      <c r="BP27" s="255">
        <v>0</v>
      </c>
      <c r="BQ27" s="255">
        <v>0</v>
      </c>
      <c r="BR27" s="16">
        <v>0</v>
      </c>
      <c r="BS27" s="255">
        <v>0</v>
      </c>
      <c r="BT27" s="255">
        <v>0</v>
      </c>
      <c r="BU27" s="255">
        <v>0</v>
      </c>
      <c r="BV27" s="255">
        <v>0</v>
      </c>
      <c r="BW27" s="255">
        <v>0</v>
      </c>
    </row>
    <row r="28" spans="1:75" ht="14.25" customHeight="1" x14ac:dyDescent="0.25">
      <c r="A28" s="256"/>
      <c r="B28" s="256"/>
      <c r="C28" s="254" t="s">
        <v>28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12</v>
      </c>
      <c r="J28" s="16">
        <v>0</v>
      </c>
      <c r="K28" s="16">
        <v>0</v>
      </c>
      <c r="L28" s="16">
        <v>0</v>
      </c>
      <c r="M28" s="16">
        <v>6</v>
      </c>
      <c r="N28" s="16">
        <v>1</v>
      </c>
      <c r="O28" s="16">
        <v>1</v>
      </c>
      <c r="P28" s="16">
        <v>16</v>
      </c>
      <c r="Q28" s="16">
        <v>0</v>
      </c>
      <c r="R28" s="16">
        <v>0</v>
      </c>
      <c r="S28" s="16">
        <v>20</v>
      </c>
      <c r="T28" s="16">
        <v>14</v>
      </c>
      <c r="U28" s="16">
        <v>11</v>
      </c>
      <c r="V28" s="16">
        <v>4</v>
      </c>
      <c r="W28" s="16">
        <v>19</v>
      </c>
      <c r="X28" s="16">
        <v>0</v>
      </c>
      <c r="Y28" s="16">
        <v>0</v>
      </c>
      <c r="Z28" s="16">
        <v>39</v>
      </c>
      <c r="AA28" s="16">
        <v>0</v>
      </c>
      <c r="AB28" s="16">
        <v>0</v>
      </c>
      <c r="AC28" s="16">
        <v>16</v>
      </c>
      <c r="AD28" s="16">
        <v>13</v>
      </c>
      <c r="AE28" s="16">
        <v>0</v>
      </c>
      <c r="AF28" s="16">
        <v>17</v>
      </c>
      <c r="AG28" s="16">
        <v>26</v>
      </c>
      <c r="AH28" s="16">
        <v>23</v>
      </c>
      <c r="AI28" s="16">
        <v>35</v>
      </c>
      <c r="AJ28" s="16">
        <v>17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6">
        <v>0</v>
      </c>
      <c r="AQ28" s="16">
        <v>0</v>
      </c>
      <c r="AR28" s="16">
        <v>0</v>
      </c>
      <c r="AS28" s="16">
        <v>0</v>
      </c>
      <c r="AT28" s="16">
        <v>0</v>
      </c>
      <c r="AU28" s="16">
        <v>0</v>
      </c>
      <c r="AV28" s="16">
        <v>0</v>
      </c>
      <c r="AW28" s="16">
        <v>0</v>
      </c>
      <c r="AX28" s="16">
        <v>0</v>
      </c>
      <c r="AY28" s="16">
        <v>0</v>
      </c>
      <c r="AZ28" s="16">
        <v>0</v>
      </c>
      <c r="BA28" s="16">
        <v>0</v>
      </c>
      <c r="BB28" s="255">
        <v>0</v>
      </c>
      <c r="BC28" s="16">
        <v>0</v>
      </c>
      <c r="BD28" s="16">
        <v>0</v>
      </c>
      <c r="BE28" s="16">
        <v>0</v>
      </c>
      <c r="BF28" s="16">
        <v>0</v>
      </c>
      <c r="BG28" s="16">
        <v>0</v>
      </c>
      <c r="BH28" s="16">
        <v>0</v>
      </c>
      <c r="BI28" s="16">
        <v>0</v>
      </c>
      <c r="BJ28" s="16">
        <v>0</v>
      </c>
      <c r="BK28" s="16">
        <v>0</v>
      </c>
      <c r="BL28" s="16">
        <v>0</v>
      </c>
      <c r="BM28" s="16">
        <v>0</v>
      </c>
      <c r="BN28" s="255">
        <v>0</v>
      </c>
      <c r="BO28" s="16">
        <v>0</v>
      </c>
      <c r="BP28" s="16">
        <v>0</v>
      </c>
      <c r="BQ28" s="16">
        <v>0</v>
      </c>
      <c r="BR28" s="16">
        <v>0</v>
      </c>
      <c r="BS28" s="16">
        <v>0</v>
      </c>
      <c r="BT28" s="16">
        <v>0</v>
      </c>
      <c r="BU28" s="16">
        <v>0</v>
      </c>
      <c r="BV28" s="16">
        <v>0</v>
      </c>
      <c r="BW28" s="16">
        <v>0</v>
      </c>
    </row>
    <row r="29" spans="1:75" x14ac:dyDescent="0.25">
      <c r="A29" s="256"/>
      <c r="B29" s="256"/>
      <c r="C29" s="254" t="s">
        <v>182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13</v>
      </c>
      <c r="N29" s="16">
        <v>0</v>
      </c>
      <c r="O29" s="16">
        <v>0</v>
      </c>
      <c r="P29" s="16">
        <v>4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6">
        <v>0</v>
      </c>
      <c r="AS29" s="16">
        <v>0</v>
      </c>
      <c r="AT29" s="16">
        <v>0</v>
      </c>
      <c r="AU29" s="16">
        <v>0</v>
      </c>
      <c r="AV29" s="16">
        <v>0</v>
      </c>
      <c r="AW29" s="16">
        <v>0</v>
      </c>
      <c r="AX29" s="16">
        <v>0</v>
      </c>
      <c r="AY29" s="16">
        <v>0</v>
      </c>
      <c r="AZ29" s="16">
        <v>0</v>
      </c>
      <c r="BA29" s="16">
        <v>0</v>
      </c>
      <c r="BB29" s="255">
        <v>0</v>
      </c>
      <c r="BC29" s="16">
        <v>0</v>
      </c>
      <c r="BD29" s="16">
        <v>0</v>
      </c>
      <c r="BE29" s="16">
        <v>0</v>
      </c>
      <c r="BF29" s="16">
        <v>0</v>
      </c>
      <c r="BG29" s="16">
        <v>0</v>
      </c>
      <c r="BH29" s="16">
        <v>0</v>
      </c>
      <c r="BI29" s="16">
        <v>0</v>
      </c>
      <c r="BJ29" s="16">
        <v>0</v>
      </c>
      <c r="BK29" s="16">
        <v>0</v>
      </c>
      <c r="BL29" s="16">
        <v>0</v>
      </c>
      <c r="BM29" s="16">
        <v>0</v>
      </c>
      <c r="BN29" s="255">
        <v>0</v>
      </c>
      <c r="BO29" s="16">
        <v>0</v>
      </c>
      <c r="BP29" s="16">
        <v>0</v>
      </c>
      <c r="BQ29" s="16">
        <v>0</v>
      </c>
      <c r="BR29" s="16">
        <v>0</v>
      </c>
      <c r="BS29" s="16">
        <v>0</v>
      </c>
      <c r="BT29" s="16">
        <v>0</v>
      </c>
      <c r="BU29" s="16">
        <v>0</v>
      </c>
      <c r="BV29" s="16">
        <v>0</v>
      </c>
      <c r="BW29" s="16">
        <v>0</v>
      </c>
    </row>
    <row r="30" spans="1:75" ht="25.5" x14ac:dyDescent="0.25">
      <c r="A30" s="256"/>
      <c r="B30" s="256"/>
      <c r="C30" s="257" t="s">
        <v>183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6</v>
      </c>
      <c r="N30" s="16">
        <v>0</v>
      </c>
      <c r="O30" s="16">
        <v>0</v>
      </c>
      <c r="P30" s="16">
        <v>5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6">
        <v>0</v>
      </c>
      <c r="AQ30" s="16">
        <v>0</v>
      </c>
      <c r="AR30" s="16">
        <v>0</v>
      </c>
      <c r="AS30" s="16">
        <v>0</v>
      </c>
      <c r="AT30" s="16">
        <v>0</v>
      </c>
      <c r="AU30" s="16">
        <v>0</v>
      </c>
      <c r="AV30" s="16">
        <v>0</v>
      </c>
      <c r="AW30" s="16">
        <v>0</v>
      </c>
      <c r="AX30" s="16">
        <v>0</v>
      </c>
      <c r="AY30" s="16">
        <v>0</v>
      </c>
      <c r="AZ30" s="16">
        <v>0</v>
      </c>
      <c r="BA30" s="16">
        <v>0</v>
      </c>
      <c r="BB30" s="255">
        <v>0</v>
      </c>
      <c r="BC30" s="16">
        <v>0</v>
      </c>
      <c r="BD30" s="16">
        <v>0</v>
      </c>
      <c r="BE30" s="16">
        <v>0</v>
      </c>
      <c r="BF30" s="16">
        <v>0</v>
      </c>
      <c r="BG30" s="16">
        <v>0</v>
      </c>
      <c r="BH30" s="16">
        <v>0</v>
      </c>
      <c r="BI30" s="16">
        <v>0</v>
      </c>
      <c r="BJ30" s="16">
        <v>0</v>
      </c>
      <c r="BK30" s="16">
        <v>0</v>
      </c>
      <c r="BL30" s="16">
        <v>0</v>
      </c>
      <c r="BM30" s="16">
        <v>0</v>
      </c>
      <c r="BN30" s="255">
        <v>0</v>
      </c>
      <c r="BO30" s="16">
        <v>0</v>
      </c>
      <c r="BP30" s="16">
        <v>0</v>
      </c>
      <c r="BQ30" s="16">
        <v>0</v>
      </c>
      <c r="BR30" s="16">
        <v>0</v>
      </c>
      <c r="BS30" s="16">
        <v>0</v>
      </c>
      <c r="BT30" s="16">
        <v>0</v>
      </c>
      <c r="BU30" s="16">
        <v>0</v>
      </c>
      <c r="BV30" s="16">
        <v>0</v>
      </c>
      <c r="BW30" s="16">
        <v>0</v>
      </c>
    </row>
    <row r="31" spans="1:75" x14ac:dyDescent="0.25">
      <c r="A31" s="258"/>
      <c r="B31" s="258"/>
      <c r="C31" s="259" t="s">
        <v>159</v>
      </c>
      <c r="D31" s="260">
        <f t="shared" ref="D31:BO31" si="6">SUM(D25:D30)</f>
        <v>14</v>
      </c>
      <c r="E31" s="260">
        <f t="shared" si="6"/>
        <v>9</v>
      </c>
      <c r="F31" s="260">
        <f t="shared" si="6"/>
        <v>29</v>
      </c>
      <c r="G31" s="260">
        <f t="shared" si="6"/>
        <v>16</v>
      </c>
      <c r="H31" s="260">
        <f t="shared" si="6"/>
        <v>29</v>
      </c>
      <c r="I31" s="260">
        <f t="shared" si="6"/>
        <v>25</v>
      </c>
      <c r="J31" s="260">
        <f t="shared" si="6"/>
        <v>43</v>
      </c>
      <c r="K31" s="260">
        <f t="shared" si="6"/>
        <v>31</v>
      </c>
      <c r="L31" s="260">
        <f t="shared" si="6"/>
        <v>19</v>
      </c>
      <c r="M31" s="260">
        <f t="shared" si="6"/>
        <v>43</v>
      </c>
      <c r="N31" s="260">
        <f t="shared" si="6"/>
        <v>41</v>
      </c>
      <c r="O31" s="260">
        <f t="shared" si="6"/>
        <v>33</v>
      </c>
      <c r="P31" s="260">
        <f t="shared" si="6"/>
        <v>64</v>
      </c>
      <c r="Q31" s="260">
        <f t="shared" si="6"/>
        <v>12</v>
      </c>
      <c r="R31" s="260">
        <f t="shared" si="6"/>
        <v>39</v>
      </c>
      <c r="S31" s="260">
        <f t="shared" si="6"/>
        <v>39</v>
      </c>
      <c r="T31" s="260">
        <f t="shared" si="6"/>
        <v>42</v>
      </c>
      <c r="U31" s="260">
        <f t="shared" si="6"/>
        <v>35</v>
      </c>
      <c r="V31" s="260">
        <f t="shared" si="6"/>
        <v>35</v>
      </c>
      <c r="W31" s="260">
        <f t="shared" si="6"/>
        <v>45</v>
      </c>
      <c r="X31" s="260">
        <f t="shared" si="6"/>
        <v>21</v>
      </c>
      <c r="Y31" s="260">
        <f t="shared" si="6"/>
        <v>47</v>
      </c>
      <c r="Z31" s="260">
        <f t="shared" si="6"/>
        <v>57</v>
      </c>
      <c r="AA31" s="260">
        <f t="shared" si="6"/>
        <v>14</v>
      </c>
      <c r="AB31" s="260">
        <f t="shared" si="6"/>
        <v>21</v>
      </c>
      <c r="AC31" s="260">
        <f t="shared" si="6"/>
        <v>38</v>
      </c>
      <c r="AD31" s="260">
        <f t="shared" si="6"/>
        <v>37</v>
      </c>
      <c r="AE31" s="260">
        <f t="shared" si="6"/>
        <v>37</v>
      </c>
      <c r="AF31" s="260">
        <f t="shared" si="6"/>
        <v>35</v>
      </c>
      <c r="AG31" s="260">
        <f t="shared" si="6"/>
        <v>56</v>
      </c>
      <c r="AH31" s="260">
        <f t="shared" si="6"/>
        <v>46</v>
      </c>
      <c r="AI31" s="260">
        <f t="shared" si="6"/>
        <v>59</v>
      </c>
      <c r="AJ31" s="260">
        <f t="shared" si="6"/>
        <v>35</v>
      </c>
      <c r="AK31" s="260">
        <f t="shared" si="6"/>
        <v>42</v>
      </c>
      <c r="AL31" s="260">
        <f t="shared" si="6"/>
        <v>42</v>
      </c>
      <c r="AM31" s="260">
        <f t="shared" si="6"/>
        <v>0</v>
      </c>
      <c r="AN31" s="260">
        <v>0</v>
      </c>
      <c r="AO31" s="260">
        <v>0</v>
      </c>
      <c r="AP31" s="260">
        <v>0</v>
      </c>
      <c r="AQ31" s="260">
        <v>0</v>
      </c>
      <c r="AR31" s="260">
        <v>0</v>
      </c>
      <c r="AS31" s="260">
        <v>0</v>
      </c>
      <c r="AT31" s="260">
        <v>0</v>
      </c>
      <c r="AU31" s="260">
        <v>0</v>
      </c>
      <c r="AV31" s="260">
        <v>0</v>
      </c>
      <c r="AW31" s="260">
        <v>0</v>
      </c>
      <c r="AX31" s="260">
        <v>0</v>
      </c>
      <c r="AY31" s="260">
        <v>0</v>
      </c>
      <c r="AZ31" s="260">
        <f t="shared" si="6"/>
        <v>0</v>
      </c>
      <c r="BA31" s="260">
        <f t="shared" si="6"/>
        <v>0</v>
      </c>
      <c r="BB31" s="260">
        <f t="shared" si="6"/>
        <v>0</v>
      </c>
      <c r="BC31" s="260">
        <f t="shared" si="6"/>
        <v>0</v>
      </c>
      <c r="BD31" s="260">
        <f t="shared" si="6"/>
        <v>0</v>
      </c>
      <c r="BE31" s="260">
        <f t="shared" si="6"/>
        <v>0</v>
      </c>
      <c r="BF31" s="260">
        <f t="shared" si="6"/>
        <v>0</v>
      </c>
      <c r="BG31" s="260">
        <f t="shared" si="6"/>
        <v>0</v>
      </c>
      <c r="BH31" s="260">
        <f t="shared" si="6"/>
        <v>0</v>
      </c>
      <c r="BI31" s="260">
        <f t="shared" si="6"/>
        <v>0</v>
      </c>
      <c r="BJ31" s="260">
        <f t="shared" si="6"/>
        <v>0</v>
      </c>
      <c r="BK31" s="260">
        <f t="shared" si="6"/>
        <v>0</v>
      </c>
      <c r="BL31" s="260">
        <f t="shared" si="6"/>
        <v>0</v>
      </c>
      <c r="BM31" s="260">
        <f t="shared" si="6"/>
        <v>0</v>
      </c>
      <c r="BN31" s="260">
        <f t="shared" si="6"/>
        <v>0</v>
      </c>
      <c r="BO31" s="260">
        <f t="shared" si="6"/>
        <v>0</v>
      </c>
      <c r="BP31" s="260">
        <f t="shared" ref="BP31:CA31" si="7">SUM(BP25:BP30)</f>
        <v>0</v>
      </c>
      <c r="BQ31" s="260">
        <f t="shared" si="7"/>
        <v>0</v>
      </c>
      <c r="BR31" s="260">
        <f t="shared" si="7"/>
        <v>0</v>
      </c>
      <c r="BS31" s="260">
        <f t="shared" si="7"/>
        <v>0</v>
      </c>
      <c r="BT31" s="260">
        <f t="shared" si="7"/>
        <v>0</v>
      </c>
      <c r="BU31" s="260">
        <f t="shared" si="7"/>
        <v>0</v>
      </c>
      <c r="BV31" s="260">
        <f t="shared" si="7"/>
        <v>0</v>
      </c>
      <c r="BW31" s="260">
        <f t="shared" si="7"/>
        <v>0</v>
      </c>
    </row>
    <row r="32" spans="1:75" x14ac:dyDescent="0.25">
      <c r="A32" s="253">
        <v>5</v>
      </c>
      <c r="B32" s="253" t="s">
        <v>187</v>
      </c>
      <c r="C32" s="254" t="s">
        <v>157</v>
      </c>
      <c r="D32" s="16">
        <v>0</v>
      </c>
      <c r="E32" s="16">
        <v>1</v>
      </c>
      <c r="F32" s="16">
        <v>0</v>
      </c>
      <c r="G32" s="16">
        <v>1</v>
      </c>
      <c r="H32" s="16">
        <v>1</v>
      </c>
      <c r="I32" s="16">
        <v>0</v>
      </c>
      <c r="J32" s="16">
        <v>0</v>
      </c>
      <c r="K32" s="16">
        <v>1</v>
      </c>
      <c r="L32" s="16">
        <v>1</v>
      </c>
      <c r="M32" s="16">
        <v>0</v>
      </c>
      <c r="N32" s="16">
        <v>0</v>
      </c>
      <c r="O32" s="16">
        <v>0</v>
      </c>
      <c r="P32" s="16">
        <v>7</v>
      </c>
      <c r="Q32" s="16">
        <v>1</v>
      </c>
      <c r="R32" s="16">
        <v>1</v>
      </c>
      <c r="S32" s="16">
        <v>2</v>
      </c>
      <c r="T32" s="16">
        <v>2</v>
      </c>
      <c r="U32" s="16">
        <v>1</v>
      </c>
      <c r="V32" s="16">
        <v>1</v>
      </c>
      <c r="W32" s="16">
        <v>0</v>
      </c>
      <c r="X32" s="16">
        <v>0</v>
      </c>
      <c r="Y32" s="16">
        <v>0</v>
      </c>
      <c r="Z32" s="16">
        <v>1</v>
      </c>
      <c r="AA32" s="262">
        <v>1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1</v>
      </c>
      <c r="AH32" s="16">
        <v>1</v>
      </c>
      <c r="AI32" s="16">
        <v>2</v>
      </c>
      <c r="AJ32" s="16">
        <v>0</v>
      </c>
      <c r="AK32" s="16">
        <v>2</v>
      </c>
      <c r="AL32" s="16">
        <v>1</v>
      </c>
      <c r="AM32" s="262">
        <v>2</v>
      </c>
      <c r="AN32" s="16">
        <v>1</v>
      </c>
      <c r="AO32" s="16">
        <v>4</v>
      </c>
      <c r="AP32" s="16">
        <v>1</v>
      </c>
      <c r="AQ32" s="16">
        <v>1</v>
      </c>
      <c r="AR32" s="16">
        <v>1</v>
      </c>
      <c r="AS32" s="16">
        <v>2</v>
      </c>
      <c r="AT32" s="16">
        <v>1</v>
      </c>
      <c r="AU32" s="16">
        <v>2</v>
      </c>
      <c r="AV32" s="16">
        <v>2</v>
      </c>
      <c r="AW32" s="16">
        <v>1</v>
      </c>
      <c r="AX32" s="16">
        <v>0</v>
      </c>
      <c r="AY32" s="262">
        <v>0</v>
      </c>
      <c r="AZ32" s="16">
        <v>0</v>
      </c>
      <c r="BA32" s="16">
        <v>1</v>
      </c>
      <c r="BB32" s="16">
        <v>0</v>
      </c>
      <c r="BC32" s="16">
        <v>1</v>
      </c>
      <c r="BD32" s="16">
        <v>2</v>
      </c>
      <c r="BE32" s="16">
        <v>2</v>
      </c>
      <c r="BF32" s="16">
        <v>0</v>
      </c>
      <c r="BG32" s="16">
        <v>0</v>
      </c>
      <c r="BH32" s="16">
        <v>4</v>
      </c>
      <c r="BI32" s="16">
        <v>2</v>
      </c>
      <c r="BJ32" s="16">
        <v>0</v>
      </c>
      <c r="BK32" s="262">
        <v>0</v>
      </c>
      <c r="BL32" s="16">
        <v>1</v>
      </c>
      <c r="BM32" s="16">
        <v>3</v>
      </c>
      <c r="BN32" s="16">
        <v>2</v>
      </c>
      <c r="BO32" s="16"/>
      <c r="BP32" s="16"/>
      <c r="BQ32" s="16"/>
      <c r="BR32" s="16"/>
      <c r="BS32" s="16"/>
      <c r="BT32" s="16"/>
      <c r="BU32" s="16"/>
      <c r="BV32" s="16"/>
      <c r="BW32" s="262"/>
    </row>
    <row r="33" spans="1:75" x14ac:dyDescent="0.25">
      <c r="A33" s="256"/>
      <c r="B33" s="256"/>
      <c r="C33" s="254" t="s">
        <v>14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1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1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1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2</v>
      </c>
      <c r="AM33" s="16">
        <v>0</v>
      </c>
      <c r="AN33" s="16">
        <v>2</v>
      </c>
      <c r="AO33" s="16">
        <v>0</v>
      </c>
      <c r="AP33" s="16">
        <v>0</v>
      </c>
      <c r="AQ33" s="16">
        <v>0</v>
      </c>
      <c r="AR33" s="16">
        <v>0</v>
      </c>
      <c r="AS33" s="16">
        <v>0</v>
      </c>
      <c r="AT33" s="16">
        <v>0</v>
      </c>
      <c r="AU33" s="16">
        <v>0</v>
      </c>
      <c r="AV33" s="16">
        <v>1</v>
      </c>
      <c r="AW33" s="16">
        <v>0</v>
      </c>
      <c r="AX33" s="16">
        <v>0</v>
      </c>
      <c r="AY33" s="16">
        <v>0</v>
      </c>
      <c r="AZ33" s="16">
        <v>0</v>
      </c>
      <c r="BA33" s="16">
        <v>0</v>
      </c>
      <c r="BB33" s="16">
        <v>0</v>
      </c>
      <c r="BC33" s="16">
        <v>0</v>
      </c>
      <c r="BD33" s="16">
        <v>0</v>
      </c>
      <c r="BE33" s="16">
        <v>0</v>
      </c>
      <c r="BF33" s="16">
        <v>0</v>
      </c>
      <c r="BG33" s="16">
        <v>0</v>
      </c>
      <c r="BH33" s="16">
        <v>0</v>
      </c>
      <c r="BI33" s="16">
        <v>0</v>
      </c>
      <c r="BJ33" s="16">
        <v>0</v>
      </c>
      <c r="BK33" s="16">
        <v>0</v>
      </c>
      <c r="BL33" s="16">
        <v>0</v>
      </c>
      <c r="BM33" s="16">
        <v>0</v>
      </c>
      <c r="BN33" s="16">
        <v>0</v>
      </c>
      <c r="BO33" s="16"/>
      <c r="BP33" s="16"/>
      <c r="BQ33" s="16"/>
      <c r="BR33" s="16"/>
      <c r="BS33" s="16"/>
      <c r="BT33" s="16"/>
      <c r="BU33" s="16"/>
      <c r="BV33" s="16"/>
      <c r="BW33" s="16"/>
    </row>
    <row r="34" spans="1:75" x14ac:dyDescent="0.25">
      <c r="A34" s="256"/>
      <c r="B34" s="256"/>
      <c r="C34" s="254" t="s">
        <v>15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1</v>
      </c>
      <c r="N34" s="16">
        <v>0</v>
      </c>
      <c r="O34" s="16">
        <v>0</v>
      </c>
      <c r="P34" s="16">
        <v>1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2</v>
      </c>
      <c r="AL34" s="16">
        <v>0</v>
      </c>
      <c r="AM34" s="16">
        <v>0</v>
      </c>
      <c r="AN34" s="16">
        <v>1</v>
      </c>
      <c r="AO34" s="16">
        <v>0</v>
      </c>
      <c r="AP34" s="16">
        <v>0</v>
      </c>
      <c r="AQ34" s="16">
        <v>0</v>
      </c>
      <c r="AR34" s="16">
        <v>0</v>
      </c>
      <c r="AS34" s="16">
        <v>0</v>
      </c>
      <c r="AT34" s="16">
        <v>0</v>
      </c>
      <c r="AU34" s="16">
        <v>0</v>
      </c>
      <c r="AV34" s="16">
        <v>0</v>
      </c>
      <c r="AW34" s="16">
        <v>0</v>
      </c>
      <c r="AX34" s="16">
        <v>0</v>
      </c>
      <c r="AY34" s="16">
        <v>0</v>
      </c>
      <c r="AZ34" s="16">
        <v>0</v>
      </c>
      <c r="BA34" s="16">
        <v>0</v>
      </c>
      <c r="BB34" s="16">
        <v>0</v>
      </c>
      <c r="BC34" s="16">
        <v>0</v>
      </c>
      <c r="BD34" s="16">
        <v>0</v>
      </c>
      <c r="BE34" s="16">
        <v>1</v>
      </c>
      <c r="BF34" s="16">
        <v>0</v>
      </c>
      <c r="BG34" s="16">
        <v>0</v>
      </c>
      <c r="BH34" s="16">
        <v>0</v>
      </c>
      <c r="BI34" s="16">
        <v>0</v>
      </c>
      <c r="BJ34" s="16">
        <v>0</v>
      </c>
      <c r="BK34" s="16">
        <v>0</v>
      </c>
      <c r="BL34" s="16">
        <v>0</v>
      </c>
      <c r="BM34" s="16">
        <v>0</v>
      </c>
      <c r="BN34" s="16">
        <v>0</v>
      </c>
      <c r="BO34" s="16"/>
      <c r="BP34" s="16"/>
      <c r="BQ34" s="16"/>
      <c r="BR34" s="16"/>
      <c r="BS34" s="16"/>
      <c r="BT34" s="16"/>
      <c r="BU34" s="16"/>
      <c r="BV34" s="16"/>
      <c r="BW34" s="16"/>
    </row>
    <row r="35" spans="1:75" ht="15" customHeight="1" x14ac:dyDescent="0.25">
      <c r="A35" s="256"/>
      <c r="B35" s="256"/>
      <c r="C35" s="254" t="s">
        <v>28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1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1</v>
      </c>
      <c r="AP35" s="16">
        <v>0</v>
      </c>
      <c r="AQ35" s="16">
        <v>0</v>
      </c>
      <c r="AR35" s="16">
        <v>0</v>
      </c>
      <c r="AS35" s="16">
        <v>0</v>
      </c>
      <c r="AT35" s="16">
        <v>0</v>
      </c>
      <c r="AU35" s="16">
        <v>0</v>
      </c>
      <c r="AV35" s="16">
        <v>1</v>
      </c>
      <c r="AW35" s="16">
        <v>0</v>
      </c>
      <c r="AX35" s="16">
        <v>0</v>
      </c>
      <c r="AY35" s="16">
        <v>0</v>
      </c>
      <c r="AZ35" s="16">
        <v>0</v>
      </c>
      <c r="BA35" s="16">
        <v>0</v>
      </c>
      <c r="BB35" s="16">
        <v>0</v>
      </c>
      <c r="BC35" s="16">
        <v>0</v>
      </c>
      <c r="BD35" s="16">
        <v>0</v>
      </c>
      <c r="BE35" s="16">
        <v>0</v>
      </c>
      <c r="BF35" s="16">
        <v>0</v>
      </c>
      <c r="BG35" s="16">
        <v>0</v>
      </c>
      <c r="BH35" s="16">
        <v>0</v>
      </c>
      <c r="BI35" s="16">
        <v>0</v>
      </c>
      <c r="BJ35" s="16">
        <v>0</v>
      </c>
      <c r="BK35" s="16">
        <v>0</v>
      </c>
      <c r="BL35" s="16">
        <v>0</v>
      </c>
      <c r="BM35" s="16">
        <v>0</v>
      </c>
      <c r="BN35" s="16">
        <v>0</v>
      </c>
      <c r="BO35" s="16"/>
      <c r="BP35" s="16"/>
      <c r="BQ35" s="16"/>
      <c r="BR35" s="16"/>
      <c r="BS35" s="16"/>
      <c r="BT35" s="16"/>
      <c r="BU35" s="16"/>
      <c r="BV35" s="16"/>
      <c r="BW35" s="16"/>
    </row>
    <row r="36" spans="1:75" ht="15" customHeight="1" x14ac:dyDescent="0.25">
      <c r="A36" s="256"/>
      <c r="B36" s="256"/>
      <c r="C36" s="254" t="s">
        <v>182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6">
        <v>0</v>
      </c>
      <c r="AS36" s="16">
        <v>0</v>
      </c>
      <c r="AT36" s="16">
        <v>0</v>
      </c>
      <c r="AU36" s="16">
        <v>0</v>
      </c>
      <c r="AV36" s="16">
        <v>0</v>
      </c>
      <c r="AW36" s="16">
        <v>0</v>
      </c>
      <c r="AX36" s="16">
        <v>0</v>
      </c>
      <c r="AY36" s="16">
        <v>0</v>
      </c>
      <c r="AZ36" s="16">
        <v>0</v>
      </c>
      <c r="BA36" s="16">
        <v>0</v>
      </c>
      <c r="BB36" s="16">
        <v>0</v>
      </c>
      <c r="BC36" s="16">
        <v>0</v>
      </c>
      <c r="BD36" s="16">
        <v>0</v>
      </c>
      <c r="BE36" s="16">
        <v>0</v>
      </c>
      <c r="BF36" s="16">
        <v>0</v>
      </c>
      <c r="BG36" s="16">
        <v>0</v>
      </c>
      <c r="BH36" s="16">
        <v>0</v>
      </c>
      <c r="BI36" s="16">
        <v>0</v>
      </c>
      <c r="BJ36" s="16">
        <v>0</v>
      </c>
      <c r="BK36" s="16">
        <v>0</v>
      </c>
      <c r="BL36" s="16">
        <v>0</v>
      </c>
      <c r="BM36" s="16">
        <v>0</v>
      </c>
      <c r="BN36" s="16">
        <v>0</v>
      </c>
      <c r="BO36" s="16"/>
      <c r="BP36" s="16"/>
      <c r="BQ36" s="16"/>
      <c r="BR36" s="16"/>
      <c r="BS36" s="16"/>
      <c r="BT36" s="16"/>
      <c r="BU36" s="16"/>
      <c r="BV36" s="16"/>
      <c r="BW36" s="16"/>
    </row>
    <row r="37" spans="1:75" ht="27" customHeight="1" x14ac:dyDescent="0.25">
      <c r="A37" s="256"/>
      <c r="B37" s="256"/>
      <c r="C37" s="257" t="s">
        <v>183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1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  <c r="AN37" s="16">
        <v>0</v>
      </c>
      <c r="AO37" s="16">
        <v>0</v>
      </c>
      <c r="AP37" s="16">
        <v>0</v>
      </c>
      <c r="AQ37" s="16">
        <v>0</v>
      </c>
      <c r="AR37" s="16">
        <v>0</v>
      </c>
      <c r="AS37" s="16">
        <v>0</v>
      </c>
      <c r="AT37" s="16">
        <v>0</v>
      </c>
      <c r="AU37" s="16">
        <v>0</v>
      </c>
      <c r="AV37" s="16">
        <v>0</v>
      </c>
      <c r="AW37" s="16">
        <v>0</v>
      </c>
      <c r="AX37" s="16">
        <v>0</v>
      </c>
      <c r="AY37" s="16">
        <v>0</v>
      </c>
      <c r="AZ37" s="16">
        <v>0</v>
      </c>
      <c r="BA37" s="16">
        <v>0</v>
      </c>
      <c r="BB37" s="16">
        <v>0</v>
      </c>
      <c r="BC37" s="16">
        <v>0</v>
      </c>
      <c r="BD37" s="16">
        <v>0</v>
      </c>
      <c r="BE37" s="16">
        <v>0</v>
      </c>
      <c r="BF37" s="16">
        <v>0</v>
      </c>
      <c r="BG37" s="16">
        <v>0</v>
      </c>
      <c r="BH37" s="16">
        <v>0</v>
      </c>
      <c r="BI37" s="16">
        <v>0</v>
      </c>
      <c r="BJ37" s="16">
        <v>0</v>
      </c>
      <c r="BK37" s="16">
        <v>0</v>
      </c>
      <c r="BL37" s="16">
        <v>0</v>
      </c>
      <c r="BM37" s="16">
        <v>0</v>
      </c>
      <c r="BN37" s="16">
        <v>0</v>
      </c>
      <c r="BO37" s="16"/>
      <c r="BP37" s="16"/>
      <c r="BQ37" s="16"/>
      <c r="BR37" s="16"/>
      <c r="BS37" s="16"/>
      <c r="BT37" s="16"/>
      <c r="BU37" s="16"/>
      <c r="BV37" s="16"/>
      <c r="BW37" s="16"/>
    </row>
    <row r="38" spans="1:75" x14ac:dyDescent="0.25">
      <c r="A38" s="258"/>
      <c r="B38" s="258"/>
      <c r="C38" s="259" t="s">
        <v>159</v>
      </c>
      <c r="D38" s="260">
        <f t="shared" ref="D38:BO38" si="8">SUM(D32:D37)</f>
        <v>0</v>
      </c>
      <c r="E38" s="260">
        <f t="shared" si="8"/>
        <v>1</v>
      </c>
      <c r="F38" s="260">
        <f t="shared" si="8"/>
        <v>0</v>
      </c>
      <c r="G38" s="260">
        <f t="shared" si="8"/>
        <v>1</v>
      </c>
      <c r="H38" s="260">
        <f t="shared" si="8"/>
        <v>1</v>
      </c>
      <c r="I38" s="260">
        <f t="shared" si="8"/>
        <v>1</v>
      </c>
      <c r="J38" s="260">
        <f t="shared" si="8"/>
        <v>0</v>
      </c>
      <c r="K38" s="260">
        <f t="shared" si="8"/>
        <v>1</v>
      </c>
      <c r="L38" s="260">
        <f t="shared" si="8"/>
        <v>1</v>
      </c>
      <c r="M38" s="260">
        <f t="shared" si="8"/>
        <v>1</v>
      </c>
      <c r="N38" s="260">
        <f t="shared" si="8"/>
        <v>1</v>
      </c>
      <c r="O38" s="260">
        <f t="shared" si="8"/>
        <v>0</v>
      </c>
      <c r="P38" s="260">
        <f t="shared" si="8"/>
        <v>8</v>
      </c>
      <c r="Q38" s="260">
        <f t="shared" si="8"/>
        <v>1</v>
      </c>
      <c r="R38" s="260">
        <f t="shared" si="8"/>
        <v>1</v>
      </c>
      <c r="S38" s="260">
        <f t="shared" si="8"/>
        <v>2</v>
      </c>
      <c r="T38" s="260">
        <f t="shared" si="8"/>
        <v>2</v>
      </c>
      <c r="U38" s="260">
        <f t="shared" si="8"/>
        <v>1</v>
      </c>
      <c r="V38" s="260">
        <f t="shared" si="8"/>
        <v>1</v>
      </c>
      <c r="W38" s="260">
        <f t="shared" si="8"/>
        <v>1</v>
      </c>
      <c r="X38" s="260">
        <f t="shared" si="8"/>
        <v>0</v>
      </c>
      <c r="Y38" s="260">
        <f t="shared" si="8"/>
        <v>0</v>
      </c>
      <c r="Z38" s="260">
        <f t="shared" si="8"/>
        <v>1</v>
      </c>
      <c r="AA38" s="260">
        <f t="shared" si="8"/>
        <v>1</v>
      </c>
      <c r="AB38" s="260">
        <f t="shared" si="8"/>
        <v>0</v>
      </c>
      <c r="AC38" s="260">
        <f t="shared" si="8"/>
        <v>0</v>
      </c>
      <c r="AD38" s="260">
        <f t="shared" si="8"/>
        <v>0</v>
      </c>
      <c r="AE38" s="260">
        <f t="shared" si="8"/>
        <v>0</v>
      </c>
      <c r="AF38" s="260">
        <f t="shared" si="8"/>
        <v>2</v>
      </c>
      <c r="AG38" s="260">
        <f t="shared" si="8"/>
        <v>1</v>
      </c>
      <c r="AH38" s="260">
        <f t="shared" si="8"/>
        <v>1</v>
      </c>
      <c r="AI38" s="260">
        <f t="shared" si="8"/>
        <v>2</v>
      </c>
      <c r="AJ38" s="260">
        <f t="shared" si="8"/>
        <v>0</v>
      </c>
      <c r="AK38" s="260">
        <f t="shared" si="8"/>
        <v>4</v>
      </c>
      <c r="AL38" s="260">
        <f t="shared" si="8"/>
        <v>3</v>
      </c>
      <c r="AM38" s="260">
        <f t="shared" si="8"/>
        <v>2</v>
      </c>
      <c r="AN38" s="260">
        <v>4</v>
      </c>
      <c r="AO38" s="260">
        <v>5</v>
      </c>
      <c r="AP38" s="260">
        <v>1</v>
      </c>
      <c r="AQ38" s="260">
        <v>1</v>
      </c>
      <c r="AR38" s="260">
        <v>1</v>
      </c>
      <c r="AS38" s="260">
        <v>2</v>
      </c>
      <c r="AT38" s="260">
        <v>1</v>
      </c>
      <c r="AU38" s="260">
        <v>2</v>
      </c>
      <c r="AV38" s="260">
        <v>4</v>
      </c>
      <c r="AW38" s="260">
        <v>1</v>
      </c>
      <c r="AX38" s="260">
        <v>0</v>
      </c>
      <c r="AY38" s="260">
        <v>0</v>
      </c>
      <c r="AZ38" s="260">
        <f t="shared" si="8"/>
        <v>0</v>
      </c>
      <c r="BA38" s="260">
        <f t="shared" si="8"/>
        <v>1</v>
      </c>
      <c r="BB38" s="260">
        <f t="shared" si="8"/>
        <v>0</v>
      </c>
      <c r="BC38" s="260">
        <f t="shared" si="8"/>
        <v>1</v>
      </c>
      <c r="BD38" s="260">
        <f t="shared" si="8"/>
        <v>2</v>
      </c>
      <c r="BE38" s="260">
        <f t="shared" si="8"/>
        <v>3</v>
      </c>
      <c r="BF38" s="260">
        <f t="shared" si="8"/>
        <v>0</v>
      </c>
      <c r="BG38" s="260">
        <f t="shared" si="8"/>
        <v>0</v>
      </c>
      <c r="BH38" s="260">
        <f t="shared" si="8"/>
        <v>4</v>
      </c>
      <c r="BI38" s="260">
        <f t="shared" si="8"/>
        <v>2</v>
      </c>
      <c r="BJ38" s="260">
        <f t="shared" si="8"/>
        <v>0</v>
      </c>
      <c r="BK38" s="260">
        <f t="shared" si="8"/>
        <v>0</v>
      </c>
      <c r="BL38" s="260">
        <f t="shared" si="8"/>
        <v>1</v>
      </c>
      <c r="BM38" s="260">
        <f t="shared" si="8"/>
        <v>3</v>
      </c>
      <c r="BN38" s="260">
        <f t="shared" si="8"/>
        <v>2</v>
      </c>
      <c r="BO38" s="260">
        <f t="shared" si="8"/>
        <v>0</v>
      </c>
      <c r="BP38" s="260">
        <f t="shared" ref="BP38:CA38" si="9">SUM(BP32:BP37)</f>
        <v>0</v>
      </c>
      <c r="BQ38" s="260">
        <f t="shared" si="9"/>
        <v>0</v>
      </c>
      <c r="BR38" s="260">
        <f t="shared" si="9"/>
        <v>0</v>
      </c>
      <c r="BS38" s="260">
        <f t="shared" si="9"/>
        <v>0</v>
      </c>
      <c r="BT38" s="260">
        <f t="shared" si="9"/>
        <v>0</v>
      </c>
      <c r="BU38" s="260">
        <f t="shared" si="9"/>
        <v>0</v>
      </c>
      <c r="BV38" s="260">
        <f t="shared" si="9"/>
        <v>0</v>
      </c>
      <c r="BW38" s="260">
        <f t="shared" si="9"/>
        <v>0</v>
      </c>
    </row>
    <row r="39" spans="1:75" ht="14.25" customHeight="1" x14ac:dyDescent="0.25">
      <c r="A39" s="253">
        <v>6</v>
      </c>
      <c r="B39" s="253" t="s">
        <v>188</v>
      </c>
      <c r="C39" s="254" t="s">
        <v>157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1</v>
      </c>
      <c r="Q39" s="16">
        <v>0</v>
      </c>
      <c r="R39" s="16">
        <v>0</v>
      </c>
      <c r="S39" s="16">
        <v>0</v>
      </c>
      <c r="T39" s="16">
        <v>0</v>
      </c>
      <c r="U39" s="16">
        <v>1</v>
      </c>
      <c r="V39" s="16">
        <v>0</v>
      </c>
      <c r="W39" s="16">
        <v>2</v>
      </c>
      <c r="X39" s="16">
        <v>0</v>
      </c>
      <c r="Y39" s="16">
        <v>0</v>
      </c>
      <c r="Z39" s="16">
        <v>0</v>
      </c>
      <c r="AA39" s="16">
        <v>0</v>
      </c>
      <c r="AB39" s="263">
        <v>2</v>
      </c>
      <c r="AC39" s="16">
        <v>0</v>
      </c>
      <c r="AD39" s="16">
        <v>1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6">
        <v>1</v>
      </c>
      <c r="AL39" s="16">
        <v>0</v>
      </c>
      <c r="AM39" s="16">
        <v>1</v>
      </c>
      <c r="AN39" s="16">
        <v>1</v>
      </c>
      <c r="AO39" s="16">
        <v>1</v>
      </c>
      <c r="AP39" s="16">
        <v>1</v>
      </c>
      <c r="AQ39" s="16">
        <v>1</v>
      </c>
      <c r="AR39" s="16">
        <v>2</v>
      </c>
      <c r="AS39" s="16">
        <v>2</v>
      </c>
      <c r="AT39" s="16">
        <v>0</v>
      </c>
      <c r="AU39" s="16">
        <v>0</v>
      </c>
      <c r="AV39" s="16">
        <v>0</v>
      </c>
      <c r="AW39" s="16">
        <v>0</v>
      </c>
      <c r="AX39" s="16">
        <v>2</v>
      </c>
      <c r="AY39" s="16">
        <v>0</v>
      </c>
      <c r="AZ39" s="16">
        <v>0</v>
      </c>
      <c r="BA39" s="16">
        <v>0</v>
      </c>
      <c r="BB39" s="16">
        <v>1</v>
      </c>
      <c r="BC39" s="16">
        <v>0</v>
      </c>
      <c r="BD39" s="16">
        <v>0</v>
      </c>
      <c r="BE39" s="16">
        <v>0</v>
      </c>
      <c r="BF39" s="16">
        <v>0</v>
      </c>
      <c r="BG39" s="16">
        <v>0</v>
      </c>
      <c r="BH39" s="16">
        <v>1</v>
      </c>
      <c r="BI39" s="16">
        <v>0</v>
      </c>
      <c r="BJ39" s="16">
        <v>1</v>
      </c>
      <c r="BK39" s="16">
        <v>2</v>
      </c>
      <c r="BL39" s="16">
        <v>0</v>
      </c>
      <c r="BM39" s="16">
        <v>3</v>
      </c>
      <c r="BN39" s="16">
        <v>0</v>
      </c>
      <c r="BO39" s="16"/>
      <c r="BP39" s="16"/>
      <c r="BQ39" s="16"/>
      <c r="BR39" s="16"/>
      <c r="BS39" s="16"/>
      <c r="BT39" s="16"/>
      <c r="BU39" s="16"/>
      <c r="BV39" s="16"/>
      <c r="BW39" s="16"/>
    </row>
    <row r="40" spans="1:75" x14ac:dyDescent="0.25">
      <c r="A40" s="256"/>
      <c r="B40" s="256"/>
      <c r="C40" s="254" t="s">
        <v>14</v>
      </c>
      <c r="D40" s="16">
        <v>0</v>
      </c>
      <c r="E40" s="16">
        <v>0</v>
      </c>
      <c r="F40" s="16">
        <v>0</v>
      </c>
      <c r="G40" s="16">
        <v>0</v>
      </c>
      <c r="H40" s="16">
        <v>1</v>
      </c>
      <c r="I40" s="16">
        <v>0</v>
      </c>
      <c r="J40" s="16">
        <v>1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1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1</v>
      </c>
      <c r="AD40" s="16">
        <v>0</v>
      </c>
      <c r="AE40" s="16">
        <v>0</v>
      </c>
      <c r="AF40" s="16">
        <v>1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0</v>
      </c>
      <c r="AM40" s="16">
        <v>0</v>
      </c>
      <c r="AN40" s="16">
        <v>1</v>
      </c>
      <c r="AO40" s="16">
        <v>2</v>
      </c>
      <c r="AP40" s="16">
        <v>1</v>
      </c>
      <c r="AQ40" s="16">
        <v>1</v>
      </c>
      <c r="AR40" s="16">
        <v>2</v>
      </c>
      <c r="AS40" s="16">
        <v>5</v>
      </c>
      <c r="AT40" s="16">
        <v>0</v>
      </c>
      <c r="AU40" s="16">
        <v>0</v>
      </c>
      <c r="AV40" s="16">
        <v>0</v>
      </c>
      <c r="AW40" s="16">
        <v>0</v>
      </c>
      <c r="AX40" s="16">
        <v>0</v>
      </c>
      <c r="AY40" s="16">
        <v>0</v>
      </c>
      <c r="AZ40" s="16">
        <v>0</v>
      </c>
      <c r="BA40" s="16">
        <v>0</v>
      </c>
      <c r="BB40" s="16">
        <v>0</v>
      </c>
      <c r="BC40" s="16">
        <v>0</v>
      </c>
      <c r="BD40" s="16">
        <v>0</v>
      </c>
      <c r="BE40" s="16">
        <v>0</v>
      </c>
      <c r="BF40" s="16">
        <v>0</v>
      </c>
      <c r="BG40" s="16">
        <v>0</v>
      </c>
      <c r="BH40" s="16">
        <v>0</v>
      </c>
      <c r="BI40" s="16">
        <v>0</v>
      </c>
      <c r="BJ40" s="16">
        <v>0</v>
      </c>
      <c r="BK40" s="16">
        <v>0</v>
      </c>
      <c r="BL40" s="16">
        <v>0</v>
      </c>
      <c r="BM40" s="16">
        <v>0</v>
      </c>
      <c r="BN40" s="16">
        <v>0</v>
      </c>
      <c r="BO40" s="16"/>
      <c r="BP40" s="16"/>
      <c r="BQ40" s="16"/>
      <c r="BR40" s="16"/>
      <c r="BS40" s="16"/>
      <c r="BT40" s="16"/>
      <c r="BU40" s="16"/>
      <c r="BV40" s="16"/>
      <c r="BW40" s="16"/>
    </row>
    <row r="41" spans="1:75" ht="19.5" customHeight="1" x14ac:dyDescent="0.25">
      <c r="A41" s="256"/>
      <c r="B41" s="256"/>
      <c r="C41" s="254" t="s">
        <v>15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  <c r="AJ41" s="16">
        <v>0</v>
      </c>
      <c r="AK41" s="16">
        <v>0</v>
      </c>
      <c r="AL41" s="16">
        <v>0</v>
      </c>
      <c r="AM41" s="16">
        <v>0</v>
      </c>
      <c r="AN41" s="16">
        <v>3</v>
      </c>
      <c r="AO41" s="16">
        <v>0</v>
      </c>
      <c r="AP41" s="16">
        <v>0</v>
      </c>
      <c r="AQ41" s="16">
        <v>0</v>
      </c>
      <c r="AR41" s="16">
        <v>0</v>
      </c>
      <c r="AS41" s="16">
        <v>0</v>
      </c>
      <c r="AT41" s="16">
        <v>0</v>
      </c>
      <c r="AU41" s="16">
        <v>0</v>
      </c>
      <c r="AV41" s="16">
        <v>0</v>
      </c>
      <c r="AW41" s="16">
        <v>0</v>
      </c>
      <c r="AX41" s="16">
        <v>0</v>
      </c>
      <c r="AY41" s="16">
        <v>0</v>
      </c>
      <c r="AZ41" s="16">
        <v>0</v>
      </c>
      <c r="BA41" s="16">
        <v>0</v>
      </c>
      <c r="BB41" s="16">
        <v>0</v>
      </c>
      <c r="BC41" s="16">
        <v>0</v>
      </c>
      <c r="BD41" s="16">
        <v>0</v>
      </c>
      <c r="BE41" s="16">
        <v>0</v>
      </c>
      <c r="BF41" s="16">
        <v>0</v>
      </c>
      <c r="BG41" s="16">
        <v>0</v>
      </c>
      <c r="BH41" s="16">
        <v>0</v>
      </c>
      <c r="BI41" s="16">
        <v>0</v>
      </c>
      <c r="BJ41" s="16">
        <v>0</v>
      </c>
      <c r="BK41" s="16">
        <v>0</v>
      </c>
      <c r="BL41" s="16">
        <v>0</v>
      </c>
      <c r="BM41" s="16">
        <v>0</v>
      </c>
      <c r="BN41" s="16">
        <v>0</v>
      </c>
      <c r="BO41" s="16"/>
      <c r="BP41" s="16"/>
      <c r="BQ41" s="16"/>
      <c r="BR41" s="16"/>
      <c r="BS41" s="16"/>
      <c r="BT41" s="16"/>
      <c r="BU41" s="16"/>
      <c r="BV41" s="16"/>
      <c r="BW41" s="16"/>
    </row>
    <row r="42" spans="1:75" ht="15" customHeight="1" x14ac:dyDescent="0.25">
      <c r="A42" s="256"/>
      <c r="B42" s="256"/>
      <c r="C42" s="254" t="s">
        <v>28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1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0</v>
      </c>
      <c r="AN42" s="16">
        <v>0</v>
      </c>
      <c r="AO42" s="16">
        <v>0</v>
      </c>
      <c r="AP42" s="16">
        <v>2</v>
      </c>
      <c r="AQ42" s="16">
        <v>0</v>
      </c>
      <c r="AR42" s="16">
        <v>0</v>
      </c>
      <c r="AS42" s="16">
        <v>0</v>
      </c>
      <c r="AT42" s="16">
        <v>0</v>
      </c>
      <c r="AU42" s="16">
        <v>0</v>
      </c>
      <c r="AV42" s="16">
        <v>0</v>
      </c>
      <c r="AW42" s="16">
        <v>0</v>
      </c>
      <c r="AX42" s="16">
        <v>0</v>
      </c>
      <c r="AY42" s="16">
        <v>0</v>
      </c>
      <c r="AZ42" s="16">
        <v>0</v>
      </c>
      <c r="BA42" s="16">
        <v>0</v>
      </c>
      <c r="BB42" s="16">
        <v>0</v>
      </c>
      <c r="BC42" s="16">
        <v>0</v>
      </c>
      <c r="BD42" s="16">
        <v>0</v>
      </c>
      <c r="BE42" s="16">
        <v>0</v>
      </c>
      <c r="BF42" s="16">
        <v>0</v>
      </c>
      <c r="BG42" s="16">
        <v>0</v>
      </c>
      <c r="BH42" s="16">
        <v>0</v>
      </c>
      <c r="BI42" s="16">
        <v>0</v>
      </c>
      <c r="BJ42" s="16">
        <v>0</v>
      </c>
      <c r="BK42" s="16">
        <v>0</v>
      </c>
      <c r="BL42" s="16">
        <v>0</v>
      </c>
      <c r="BM42" s="16">
        <v>0</v>
      </c>
      <c r="BN42" s="16">
        <v>0</v>
      </c>
      <c r="BO42" s="16"/>
      <c r="BP42" s="16"/>
      <c r="BQ42" s="16"/>
      <c r="BR42" s="16"/>
      <c r="BS42" s="16"/>
      <c r="BT42" s="16"/>
      <c r="BU42" s="16"/>
      <c r="BV42" s="16"/>
      <c r="BW42" s="16"/>
    </row>
    <row r="43" spans="1:75" ht="15" customHeight="1" x14ac:dyDescent="0.25">
      <c r="A43" s="256"/>
      <c r="B43" s="256"/>
      <c r="C43" s="254" t="s">
        <v>182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>
        <v>0</v>
      </c>
      <c r="AK43" s="16">
        <v>0</v>
      </c>
      <c r="AL43" s="16">
        <v>0</v>
      </c>
      <c r="AM43" s="16">
        <v>0</v>
      </c>
      <c r="AN43" s="16">
        <v>0</v>
      </c>
      <c r="AO43" s="16">
        <v>0</v>
      </c>
      <c r="AP43" s="16">
        <v>0</v>
      </c>
      <c r="AQ43" s="16">
        <v>0</v>
      </c>
      <c r="AR43" s="16">
        <v>0</v>
      </c>
      <c r="AS43" s="16">
        <v>0</v>
      </c>
      <c r="AT43" s="16">
        <v>0</v>
      </c>
      <c r="AU43" s="16">
        <v>0</v>
      </c>
      <c r="AV43" s="16">
        <v>0</v>
      </c>
      <c r="AW43" s="16">
        <v>0</v>
      </c>
      <c r="AX43" s="16">
        <v>0</v>
      </c>
      <c r="AY43" s="16">
        <v>0</v>
      </c>
      <c r="AZ43" s="16">
        <v>0</v>
      </c>
      <c r="BA43" s="16">
        <v>0</v>
      </c>
      <c r="BB43" s="16">
        <v>0</v>
      </c>
      <c r="BC43" s="16">
        <v>0</v>
      </c>
      <c r="BD43" s="16">
        <v>0</v>
      </c>
      <c r="BE43" s="16">
        <v>0</v>
      </c>
      <c r="BF43" s="16">
        <v>0</v>
      </c>
      <c r="BG43" s="16">
        <v>0</v>
      </c>
      <c r="BH43" s="16">
        <v>0</v>
      </c>
      <c r="BI43" s="16">
        <v>0</v>
      </c>
      <c r="BJ43" s="16">
        <v>0</v>
      </c>
      <c r="BK43" s="16">
        <v>0</v>
      </c>
      <c r="BL43" s="16">
        <v>0</v>
      </c>
      <c r="BM43" s="16">
        <v>0</v>
      </c>
      <c r="BN43" s="16">
        <v>0</v>
      </c>
      <c r="BO43" s="16"/>
      <c r="BP43" s="16"/>
      <c r="BQ43" s="16"/>
      <c r="BR43" s="16"/>
      <c r="BS43" s="16"/>
      <c r="BT43" s="16"/>
      <c r="BU43" s="16"/>
      <c r="BV43" s="16"/>
      <c r="BW43" s="16"/>
    </row>
    <row r="44" spans="1:75" ht="27.75" customHeight="1" x14ac:dyDescent="0.25">
      <c r="A44" s="256"/>
      <c r="B44" s="256"/>
      <c r="C44" s="257" t="s">
        <v>183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6">
        <v>0</v>
      </c>
      <c r="AE44" s="16">
        <v>0</v>
      </c>
      <c r="AF44" s="16">
        <v>0</v>
      </c>
      <c r="AG44" s="16">
        <v>0</v>
      </c>
      <c r="AH44" s="16">
        <v>0</v>
      </c>
      <c r="AI44" s="16">
        <v>0</v>
      </c>
      <c r="AJ44" s="16">
        <v>0</v>
      </c>
      <c r="AK44" s="16">
        <v>0</v>
      </c>
      <c r="AL44" s="16">
        <v>0</v>
      </c>
      <c r="AM44" s="16">
        <v>0</v>
      </c>
      <c r="AN44" s="16">
        <v>0</v>
      </c>
      <c r="AO44" s="16">
        <v>0</v>
      </c>
      <c r="AP44" s="16">
        <v>0</v>
      </c>
      <c r="AQ44" s="16">
        <v>0</v>
      </c>
      <c r="AR44" s="16">
        <v>0</v>
      </c>
      <c r="AS44" s="16">
        <v>0</v>
      </c>
      <c r="AT44" s="16">
        <v>0</v>
      </c>
      <c r="AU44" s="16">
        <v>0</v>
      </c>
      <c r="AV44" s="16">
        <v>0</v>
      </c>
      <c r="AW44" s="16">
        <v>0</v>
      </c>
      <c r="AX44" s="16">
        <v>0</v>
      </c>
      <c r="AY44" s="16">
        <v>0</v>
      </c>
      <c r="AZ44" s="16">
        <v>0</v>
      </c>
      <c r="BA44" s="16">
        <v>0</v>
      </c>
      <c r="BB44" s="16">
        <v>0</v>
      </c>
      <c r="BC44" s="16">
        <v>0</v>
      </c>
      <c r="BD44" s="16">
        <v>0</v>
      </c>
      <c r="BE44" s="16">
        <v>0</v>
      </c>
      <c r="BF44" s="16">
        <v>0</v>
      </c>
      <c r="BG44" s="16">
        <v>0</v>
      </c>
      <c r="BH44" s="16">
        <v>0</v>
      </c>
      <c r="BI44" s="16">
        <v>0</v>
      </c>
      <c r="BJ44" s="16">
        <v>0</v>
      </c>
      <c r="BK44" s="16">
        <v>0</v>
      </c>
      <c r="BL44" s="16">
        <v>0</v>
      </c>
      <c r="BM44" s="16">
        <v>0</v>
      </c>
      <c r="BN44" s="16">
        <v>0</v>
      </c>
      <c r="BO44" s="16"/>
      <c r="BP44" s="16"/>
      <c r="BQ44" s="16"/>
      <c r="BR44" s="16"/>
      <c r="BS44" s="16"/>
      <c r="BT44" s="16"/>
      <c r="BU44" s="16"/>
      <c r="BV44" s="16"/>
      <c r="BW44" s="16"/>
    </row>
    <row r="45" spans="1:75" ht="17.25" customHeight="1" x14ac:dyDescent="0.25">
      <c r="A45" s="258"/>
      <c r="B45" s="258"/>
      <c r="C45" s="259" t="s">
        <v>159</v>
      </c>
      <c r="D45" s="260">
        <f t="shared" ref="D45:BO45" si="10">SUM(D39:D44)</f>
        <v>0</v>
      </c>
      <c r="E45" s="260">
        <f t="shared" si="10"/>
        <v>0</v>
      </c>
      <c r="F45" s="260">
        <f t="shared" si="10"/>
        <v>0</v>
      </c>
      <c r="G45" s="260">
        <f t="shared" si="10"/>
        <v>0</v>
      </c>
      <c r="H45" s="260">
        <f t="shared" si="10"/>
        <v>1</v>
      </c>
      <c r="I45" s="260">
        <f t="shared" si="10"/>
        <v>0</v>
      </c>
      <c r="J45" s="260">
        <f t="shared" si="10"/>
        <v>1</v>
      </c>
      <c r="K45" s="260">
        <f t="shared" si="10"/>
        <v>0</v>
      </c>
      <c r="L45" s="260">
        <f t="shared" si="10"/>
        <v>0</v>
      </c>
      <c r="M45" s="260">
        <f t="shared" si="10"/>
        <v>0</v>
      </c>
      <c r="N45" s="260">
        <f t="shared" si="10"/>
        <v>0</v>
      </c>
      <c r="O45" s="260">
        <f t="shared" si="10"/>
        <v>0</v>
      </c>
      <c r="P45" s="260">
        <f t="shared" si="10"/>
        <v>1</v>
      </c>
      <c r="Q45" s="260">
        <f t="shared" si="10"/>
        <v>0</v>
      </c>
      <c r="R45" s="260">
        <f t="shared" si="10"/>
        <v>0</v>
      </c>
      <c r="S45" s="260">
        <f t="shared" si="10"/>
        <v>1</v>
      </c>
      <c r="T45" s="260">
        <f t="shared" si="10"/>
        <v>0</v>
      </c>
      <c r="U45" s="260">
        <f t="shared" si="10"/>
        <v>2</v>
      </c>
      <c r="V45" s="260">
        <f t="shared" si="10"/>
        <v>0</v>
      </c>
      <c r="W45" s="260">
        <f t="shared" si="10"/>
        <v>2</v>
      </c>
      <c r="X45" s="260">
        <f t="shared" si="10"/>
        <v>0</v>
      </c>
      <c r="Y45" s="260">
        <f t="shared" si="10"/>
        <v>0</v>
      </c>
      <c r="Z45" s="260">
        <f t="shared" si="10"/>
        <v>0</v>
      </c>
      <c r="AA45" s="260">
        <f t="shared" si="10"/>
        <v>0</v>
      </c>
      <c r="AB45" s="260">
        <f t="shared" si="10"/>
        <v>2</v>
      </c>
      <c r="AC45" s="260">
        <f t="shared" si="10"/>
        <v>1</v>
      </c>
      <c r="AD45" s="260">
        <f t="shared" si="10"/>
        <v>1</v>
      </c>
      <c r="AE45" s="260">
        <f t="shared" si="10"/>
        <v>0</v>
      </c>
      <c r="AF45" s="260">
        <f t="shared" si="10"/>
        <v>1</v>
      </c>
      <c r="AG45" s="260">
        <f t="shared" si="10"/>
        <v>0</v>
      </c>
      <c r="AH45" s="260">
        <f t="shared" si="10"/>
        <v>0</v>
      </c>
      <c r="AI45" s="260">
        <f t="shared" si="10"/>
        <v>0</v>
      </c>
      <c r="AJ45" s="260">
        <f t="shared" si="10"/>
        <v>0</v>
      </c>
      <c r="AK45" s="260">
        <f t="shared" si="10"/>
        <v>1</v>
      </c>
      <c r="AL45" s="260">
        <f t="shared" si="10"/>
        <v>0</v>
      </c>
      <c r="AM45" s="260">
        <f t="shared" si="10"/>
        <v>1</v>
      </c>
      <c r="AN45" s="260">
        <v>5</v>
      </c>
      <c r="AO45" s="260">
        <v>3</v>
      </c>
      <c r="AP45" s="260">
        <v>4</v>
      </c>
      <c r="AQ45" s="260">
        <v>2</v>
      </c>
      <c r="AR45" s="260">
        <v>4</v>
      </c>
      <c r="AS45" s="260">
        <v>7</v>
      </c>
      <c r="AT45" s="260">
        <v>0</v>
      </c>
      <c r="AU45" s="260">
        <v>0</v>
      </c>
      <c r="AV45" s="260">
        <v>0</v>
      </c>
      <c r="AW45" s="260">
        <v>0</v>
      </c>
      <c r="AX45" s="260">
        <v>2</v>
      </c>
      <c r="AY45" s="260">
        <v>0</v>
      </c>
      <c r="AZ45" s="260">
        <f t="shared" si="10"/>
        <v>0</v>
      </c>
      <c r="BA45" s="260">
        <f t="shared" si="10"/>
        <v>0</v>
      </c>
      <c r="BB45" s="260">
        <f t="shared" si="10"/>
        <v>1</v>
      </c>
      <c r="BC45" s="260">
        <f t="shared" si="10"/>
        <v>0</v>
      </c>
      <c r="BD45" s="260">
        <f t="shared" si="10"/>
        <v>0</v>
      </c>
      <c r="BE45" s="260">
        <f t="shared" si="10"/>
        <v>0</v>
      </c>
      <c r="BF45" s="260">
        <f t="shared" si="10"/>
        <v>0</v>
      </c>
      <c r="BG45" s="260">
        <f t="shared" si="10"/>
        <v>0</v>
      </c>
      <c r="BH45" s="260">
        <f t="shared" si="10"/>
        <v>1</v>
      </c>
      <c r="BI45" s="260">
        <f t="shared" si="10"/>
        <v>0</v>
      </c>
      <c r="BJ45" s="260">
        <f t="shared" si="10"/>
        <v>1</v>
      </c>
      <c r="BK45" s="260">
        <f t="shared" si="10"/>
        <v>2</v>
      </c>
      <c r="BL45" s="260">
        <f t="shared" si="10"/>
        <v>0</v>
      </c>
      <c r="BM45" s="260">
        <f t="shared" si="10"/>
        <v>3</v>
      </c>
      <c r="BN45" s="260">
        <f t="shared" si="10"/>
        <v>0</v>
      </c>
      <c r="BO45" s="260">
        <f t="shared" si="10"/>
        <v>0</v>
      </c>
      <c r="BP45" s="260">
        <f t="shared" ref="BP45:CA45" si="11">SUM(BP39:BP44)</f>
        <v>0</v>
      </c>
      <c r="BQ45" s="260">
        <f t="shared" si="11"/>
        <v>0</v>
      </c>
      <c r="BR45" s="260">
        <f t="shared" si="11"/>
        <v>0</v>
      </c>
      <c r="BS45" s="260">
        <f t="shared" si="11"/>
        <v>0</v>
      </c>
      <c r="BT45" s="260">
        <f t="shared" si="11"/>
        <v>0</v>
      </c>
      <c r="BU45" s="260">
        <f t="shared" si="11"/>
        <v>0</v>
      </c>
      <c r="BV45" s="260">
        <f t="shared" si="11"/>
        <v>0</v>
      </c>
      <c r="BW45" s="260">
        <f t="shared" si="11"/>
        <v>0</v>
      </c>
    </row>
    <row r="46" spans="1:75" ht="17.25" customHeight="1" x14ac:dyDescent="0.25">
      <c r="A46" s="245" t="s">
        <v>0</v>
      </c>
      <c r="B46" s="246" t="s">
        <v>142</v>
      </c>
      <c r="C46" s="246" t="s">
        <v>143</v>
      </c>
      <c r="D46" s="247" t="s">
        <v>165</v>
      </c>
      <c r="E46" s="248"/>
      <c r="F46" s="248"/>
      <c r="G46" s="248"/>
      <c r="H46" s="248"/>
      <c r="I46" s="248"/>
      <c r="J46" s="248"/>
      <c r="K46" s="248"/>
      <c r="L46" s="248"/>
      <c r="M46" s="248"/>
      <c r="N46" s="248"/>
      <c r="O46" s="249"/>
      <c r="P46" s="247" t="s">
        <v>165</v>
      </c>
      <c r="Q46" s="248"/>
      <c r="R46" s="248"/>
      <c r="S46" s="248"/>
      <c r="T46" s="248"/>
      <c r="U46" s="248"/>
      <c r="V46" s="248"/>
      <c r="W46" s="248"/>
      <c r="X46" s="248"/>
      <c r="Y46" s="248"/>
      <c r="Z46" s="248"/>
      <c r="AA46" s="249"/>
      <c r="AB46" s="247" t="s">
        <v>165</v>
      </c>
      <c r="AC46" s="248"/>
      <c r="AD46" s="248"/>
      <c r="AE46" s="248"/>
      <c r="AF46" s="248"/>
      <c r="AG46" s="248"/>
      <c r="AH46" s="248"/>
      <c r="AI46" s="248"/>
      <c r="AJ46" s="248"/>
      <c r="AK46" s="248"/>
      <c r="AL46" s="248"/>
      <c r="AM46" s="249"/>
      <c r="AN46" s="264" t="s">
        <v>165</v>
      </c>
      <c r="AO46" s="265"/>
      <c r="AP46" s="265"/>
      <c r="AQ46" s="265"/>
      <c r="AR46" s="265"/>
      <c r="AS46" s="265"/>
      <c r="AT46" s="265"/>
      <c r="AU46" s="265"/>
      <c r="AV46" s="265"/>
      <c r="AW46" s="265"/>
      <c r="AX46" s="265"/>
      <c r="AY46" s="266"/>
      <c r="AZ46" s="247" t="s">
        <v>165</v>
      </c>
      <c r="BA46" s="248"/>
      <c r="BB46" s="248"/>
      <c r="BC46" s="248"/>
      <c r="BD46" s="248"/>
      <c r="BE46" s="248"/>
      <c r="BF46" s="248"/>
      <c r="BG46" s="248"/>
      <c r="BH46" s="248"/>
      <c r="BI46" s="248"/>
      <c r="BJ46" s="248"/>
      <c r="BK46" s="249"/>
      <c r="BL46" s="247" t="s">
        <v>165</v>
      </c>
      <c r="BM46" s="248"/>
      <c r="BN46" s="248"/>
      <c r="BO46" s="248"/>
      <c r="BP46" s="248"/>
      <c r="BQ46" s="248"/>
      <c r="BR46" s="248"/>
      <c r="BS46" s="248"/>
      <c r="BT46" s="248"/>
      <c r="BU46" s="248"/>
      <c r="BV46" s="248"/>
      <c r="BW46" s="249"/>
    </row>
    <row r="47" spans="1:75" ht="33.75" customHeight="1" x14ac:dyDescent="0.25">
      <c r="A47" s="250"/>
      <c r="B47" s="246"/>
      <c r="C47" s="246"/>
      <c r="D47" s="251" t="s">
        <v>144</v>
      </c>
      <c r="E47" s="252" t="s">
        <v>145</v>
      </c>
      <c r="F47" s="251" t="s">
        <v>180</v>
      </c>
      <c r="G47" s="252" t="s">
        <v>147</v>
      </c>
      <c r="H47" s="251" t="s">
        <v>148</v>
      </c>
      <c r="I47" s="252" t="s">
        <v>149</v>
      </c>
      <c r="J47" s="251" t="s">
        <v>150</v>
      </c>
      <c r="K47" s="252" t="s">
        <v>151</v>
      </c>
      <c r="L47" s="251" t="s">
        <v>152</v>
      </c>
      <c r="M47" s="251" t="s">
        <v>153</v>
      </c>
      <c r="N47" s="252" t="s">
        <v>154</v>
      </c>
      <c r="O47" s="251" t="s">
        <v>155</v>
      </c>
      <c r="P47" s="251" t="s">
        <v>144</v>
      </c>
      <c r="Q47" s="252" t="s">
        <v>145</v>
      </c>
      <c r="R47" s="251" t="s">
        <v>180</v>
      </c>
      <c r="S47" s="252" t="s">
        <v>147</v>
      </c>
      <c r="T47" s="251" t="s">
        <v>148</v>
      </c>
      <c r="U47" s="252" t="s">
        <v>149</v>
      </c>
      <c r="V47" s="251" t="s">
        <v>150</v>
      </c>
      <c r="W47" s="252" t="s">
        <v>151</v>
      </c>
      <c r="X47" s="251" t="s">
        <v>152</v>
      </c>
      <c r="Y47" s="251" t="s">
        <v>153</v>
      </c>
      <c r="Z47" s="252" t="s">
        <v>154</v>
      </c>
      <c r="AA47" s="251" t="s">
        <v>155</v>
      </c>
      <c r="AB47" s="251" t="s">
        <v>144</v>
      </c>
      <c r="AC47" s="252" t="s">
        <v>145</v>
      </c>
      <c r="AD47" s="251" t="s">
        <v>180</v>
      </c>
      <c r="AE47" s="252" t="s">
        <v>147</v>
      </c>
      <c r="AF47" s="251" t="s">
        <v>148</v>
      </c>
      <c r="AG47" s="252" t="s">
        <v>149</v>
      </c>
      <c r="AH47" s="251" t="s">
        <v>150</v>
      </c>
      <c r="AI47" s="252" t="s">
        <v>151</v>
      </c>
      <c r="AJ47" s="251" t="s">
        <v>152</v>
      </c>
      <c r="AK47" s="251" t="s">
        <v>153</v>
      </c>
      <c r="AL47" s="252" t="s">
        <v>154</v>
      </c>
      <c r="AM47" s="251" t="s">
        <v>155</v>
      </c>
      <c r="AN47" s="251" t="s">
        <v>144</v>
      </c>
      <c r="AO47" s="252" t="s">
        <v>145</v>
      </c>
      <c r="AP47" s="251" t="s">
        <v>180</v>
      </c>
      <c r="AQ47" s="252" t="s">
        <v>147</v>
      </c>
      <c r="AR47" s="251" t="s">
        <v>148</v>
      </c>
      <c r="AS47" s="252" t="s">
        <v>149</v>
      </c>
      <c r="AT47" s="251" t="s">
        <v>150</v>
      </c>
      <c r="AU47" s="252" t="s">
        <v>151</v>
      </c>
      <c r="AV47" s="251" t="s">
        <v>152</v>
      </c>
      <c r="AW47" s="251" t="s">
        <v>153</v>
      </c>
      <c r="AX47" s="252" t="s">
        <v>154</v>
      </c>
      <c r="AY47" s="251" t="s">
        <v>155</v>
      </c>
      <c r="AZ47" s="251" t="s">
        <v>144</v>
      </c>
      <c r="BA47" s="252" t="s">
        <v>145</v>
      </c>
      <c r="BB47" s="251" t="s">
        <v>180</v>
      </c>
      <c r="BC47" s="252" t="s">
        <v>147</v>
      </c>
      <c r="BD47" s="251" t="s">
        <v>148</v>
      </c>
      <c r="BE47" s="252" t="s">
        <v>149</v>
      </c>
      <c r="BF47" s="251" t="s">
        <v>150</v>
      </c>
      <c r="BG47" s="252" t="s">
        <v>151</v>
      </c>
      <c r="BH47" s="251" t="s">
        <v>152</v>
      </c>
      <c r="BI47" s="251" t="s">
        <v>153</v>
      </c>
      <c r="BJ47" s="252" t="s">
        <v>154</v>
      </c>
      <c r="BK47" s="251" t="s">
        <v>155</v>
      </c>
      <c r="BL47" s="251" t="s">
        <v>144</v>
      </c>
      <c r="BM47" s="252" t="s">
        <v>145</v>
      </c>
      <c r="BN47" s="251" t="s">
        <v>180</v>
      </c>
      <c r="BO47" s="252" t="s">
        <v>147</v>
      </c>
      <c r="BP47" s="251" t="s">
        <v>148</v>
      </c>
      <c r="BQ47" s="252" t="s">
        <v>149</v>
      </c>
      <c r="BR47" s="251" t="s">
        <v>150</v>
      </c>
      <c r="BS47" s="252" t="s">
        <v>151</v>
      </c>
      <c r="BT47" s="251" t="s">
        <v>152</v>
      </c>
      <c r="BU47" s="251" t="s">
        <v>153</v>
      </c>
      <c r="BV47" s="252" t="s">
        <v>154</v>
      </c>
      <c r="BW47" s="251" t="s">
        <v>155</v>
      </c>
    </row>
    <row r="48" spans="1:75" ht="12" customHeight="1" x14ac:dyDescent="0.25">
      <c r="A48" s="253">
        <v>7</v>
      </c>
      <c r="B48" s="253" t="s">
        <v>189</v>
      </c>
      <c r="C48" s="254" t="s">
        <v>157</v>
      </c>
      <c r="D48" s="16">
        <v>0</v>
      </c>
      <c r="E48" s="16">
        <v>0</v>
      </c>
      <c r="F48" s="16">
        <v>13</v>
      </c>
      <c r="G48" s="16">
        <v>16</v>
      </c>
      <c r="H48" s="16">
        <v>6</v>
      </c>
      <c r="I48" s="16">
        <v>6</v>
      </c>
      <c r="J48" s="16">
        <v>17</v>
      </c>
      <c r="K48" s="16">
        <v>7</v>
      </c>
      <c r="L48" s="16">
        <v>22</v>
      </c>
      <c r="M48" s="16">
        <v>2</v>
      </c>
      <c r="N48" s="16">
        <v>0</v>
      </c>
      <c r="O48" s="16">
        <v>2</v>
      </c>
      <c r="P48" s="16">
        <v>4</v>
      </c>
      <c r="Q48" s="16">
        <v>3</v>
      </c>
      <c r="R48" s="16">
        <v>3</v>
      </c>
      <c r="S48" s="16">
        <v>7</v>
      </c>
      <c r="T48" s="16">
        <v>3</v>
      </c>
      <c r="U48" s="16">
        <v>4</v>
      </c>
      <c r="V48" s="16">
        <v>3</v>
      </c>
      <c r="W48" s="16">
        <v>14</v>
      </c>
      <c r="X48" s="16">
        <v>12</v>
      </c>
      <c r="Y48" s="16">
        <v>9</v>
      </c>
      <c r="Z48" s="16">
        <v>5</v>
      </c>
      <c r="AA48" s="16">
        <v>6</v>
      </c>
      <c r="AB48" s="16">
        <v>1</v>
      </c>
      <c r="AC48" s="16">
        <v>5</v>
      </c>
      <c r="AD48" s="16">
        <v>4</v>
      </c>
      <c r="AE48" s="261">
        <v>5</v>
      </c>
      <c r="AF48" s="16">
        <v>1</v>
      </c>
      <c r="AG48" s="16">
        <v>3</v>
      </c>
      <c r="AH48" s="16">
        <v>3</v>
      </c>
      <c r="AI48" s="16">
        <v>10</v>
      </c>
      <c r="AJ48" s="16">
        <v>8</v>
      </c>
      <c r="AK48" s="16">
        <v>2</v>
      </c>
      <c r="AL48" s="16">
        <v>0</v>
      </c>
      <c r="AM48" s="16">
        <v>2</v>
      </c>
      <c r="AN48" s="16">
        <v>0</v>
      </c>
      <c r="AO48" s="16">
        <v>0</v>
      </c>
      <c r="AP48" s="16">
        <v>0</v>
      </c>
      <c r="AQ48" s="16">
        <v>0</v>
      </c>
      <c r="AR48" s="16">
        <v>0</v>
      </c>
      <c r="AS48" s="16">
        <v>0</v>
      </c>
      <c r="AT48" s="16">
        <v>0</v>
      </c>
      <c r="AU48" s="16">
        <v>0</v>
      </c>
      <c r="AV48" s="16">
        <v>0</v>
      </c>
      <c r="AW48" s="16">
        <v>0</v>
      </c>
      <c r="AX48" s="16">
        <v>0</v>
      </c>
      <c r="AY48" s="16">
        <v>0</v>
      </c>
      <c r="AZ48" s="16">
        <v>0</v>
      </c>
      <c r="BA48" s="16">
        <v>0</v>
      </c>
      <c r="BB48" s="16">
        <v>0</v>
      </c>
      <c r="BC48" s="16">
        <v>0</v>
      </c>
      <c r="BD48" s="16">
        <v>0</v>
      </c>
      <c r="BE48" s="16">
        <v>0</v>
      </c>
      <c r="BF48" s="16">
        <v>0</v>
      </c>
      <c r="BG48" s="16">
        <v>0</v>
      </c>
      <c r="BH48" s="16">
        <v>0</v>
      </c>
      <c r="BI48" s="16">
        <v>0</v>
      </c>
      <c r="BJ48" s="16">
        <v>0</v>
      </c>
      <c r="BK48" s="16">
        <v>0</v>
      </c>
      <c r="BL48" s="16">
        <v>0</v>
      </c>
      <c r="BM48" s="16">
        <v>0</v>
      </c>
      <c r="BN48" s="16">
        <v>0</v>
      </c>
      <c r="BO48" s="16">
        <v>0</v>
      </c>
      <c r="BP48" s="16">
        <v>0</v>
      </c>
      <c r="BQ48" s="16">
        <v>0</v>
      </c>
      <c r="BR48" s="16">
        <v>0</v>
      </c>
      <c r="BS48" s="16">
        <v>0</v>
      </c>
      <c r="BT48" s="16">
        <v>0</v>
      </c>
      <c r="BU48" s="16">
        <v>0</v>
      </c>
      <c r="BV48" s="16">
        <v>0</v>
      </c>
      <c r="BW48" s="16">
        <v>0</v>
      </c>
    </row>
    <row r="49" spans="1:75" ht="12.75" customHeight="1" x14ac:dyDescent="0.25">
      <c r="A49" s="256"/>
      <c r="B49" s="256"/>
      <c r="C49" s="254" t="s">
        <v>14</v>
      </c>
      <c r="D49" s="16">
        <v>0</v>
      </c>
      <c r="E49" s="16">
        <v>0</v>
      </c>
      <c r="F49" s="16">
        <v>8</v>
      </c>
      <c r="G49" s="16">
        <v>1</v>
      </c>
      <c r="H49" s="16">
        <v>1</v>
      </c>
      <c r="I49" s="16">
        <v>5</v>
      </c>
      <c r="J49" s="16">
        <v>1</v>
      </c>
      <c r="K49" s="16">
        <v>4</v>
      </c>
      <c r="L49" s="16">
        <v>0</v>
      </c>
      <c r="M49" s="16">
        <v>0</v>
      </c>
      <c r="N49" s="16">
        <v>0</v>
      </c>
      <c r="O49" s="16">
        <v>16</v>
      </c>
      <c r="P49" s="16">
        <v>0</v>
      </c>
      <c r="Q49" s="16">
        <v>2</v>
      </c>
      <c r="R49" s="16">
        <v>15</v>
      </c>
      <c r="S49" s="16">
        <v>18</v>
      </c>
      <c r="T49" s="16">
        <v>16</v>
      </c>
      <c r="U49" s="16">
        <v>2</v>
      </c>
      <c r="V49" s="16">
        <v>6</v>
      </c>
      <c r="W49" s="16">
        <v>3</v>
      </c>
      <c r="X49" s="16">
        <v>4</v>
      </c>
      <c r="Y49" s="16">
        <v>11</v>
      </c>
      <c r="Z49" s="16">
        <v>4</v>
      </c>
      <c r="AA49" s="16">
        <v>4</v>
      </c>
      <c r="AB49" s="16">
        <v>13</v>
      </c>
      <c r="AC49" s="16">
        <v>2</v>
      </c>
      <c r="AD49" s="16">
        <v>13</v>
      </c>
      <c r="AE49" s="255">
        <v>4</v>
      </c>
      <c r="AF49" s="16">
        <v>0</v>
      </c>
      <c r="AG49" s="16">
        <v>0</v>
      </c>
      <c r="AH49" s="16">
        <v>0</v>
      </c>
      <c r="AI49" s="16">
        <v>0</v>
      </c>
      <c r="AJ49" s="16">
        <v>0</v>
      </c>
      <c r="AK49" s="16">
        <v>0</v>
      </c>
      <c r="AL49" s="16">
        <v>25</v>
      </c>
      <c r="AM49" s="16">
        <v>0</v>
      </c>
      <c r="AN49" s="16">
        <v>0</v>
      </c>
      <c r="AO49" s="16">
        <v>0</v>
      </c>
      <c r="AP49" s="16">
        <v>0</v>
      </c>
      <c r="AQ49" s="16">
        <v>0</v>
      </c>
      <c r="AR49" s="16">
        <v>0</v>
      </c>
      <c r="AS49" s="16">
        <v>0</v>
      </c>
      <c r="AT49" s="16">
        <v>0</v>
      </c>
      <c r="AU49" s="16">
        <v>0</v>
      </c>
      <c r="AV49" s="16">
        <v>0</v>
      </c>
      <c r="AW49" s="16">
        <v>0</v>
      </c>
      <c r="AX49" s="16">
        <v>0</v>
      </c>
      <c r="AY49" s="16">
        <v>0</v>
      </c>
      <c r="AZ49" s="16">
        <v>0</v>
      </c>
      <c r="BA49" s="16">
        <v>0</v>
      </c>
      <c r="BB49" s="16">
        <v>0</v>
      </c>
      <c r="BC49" s="16">
        <v>0</v>
      </c>
      <c r="BD49" s="16">
        <v>0</v>
      </c>
      <c r="BE49" s="16">
        <v>0</v>
      </c>
      <c r="BF49" s="16">
        <v>0</v>
      </c>
      <c r="BG49" s="16">
        <v>0</v>
      </c>
      <c r="BH49" s="16">
        <v>0</v>
      </c>
      <c r="BI49" s="16">
        <v>0</v>
      </c>
      <c r="BJ49" s="16">
        <v>0</v>
      </c>
      <c r="BK49" s="16">
        <v>0</v>
      </c>
      <c r="BL49" s="16">
        <v>0</v>
      </c>
      <c r="BM49" s="16">
        <v>0</v>
      </c>
      <c r="BN49" s="16">
        <v>0</v>
      </c>
      <c r="BO49" s="16">
        <v>0</v>
      </c>
      <c r="BP49" s="16">
        <v>0</v>
      </c>
      <c r="BQ49" s="16">
        <v>0</v>
      </c>
      <c r="BR49" s="16">
        <v>0</v>
      </c>
      <c r="BS49" s="16">
        <v>0</v>
      </c>
      <c r="BT49" s="16">
        <v>0</v>
      </c>
      <c r="BU49" s="16">
        <v>0</v>
      </c>
      <c r="BV49" s="16">
        <v>0</v>
      </c>
      <c r="BW49" s="16">
        <v>0</v>
      </c>
    </row>
    <row r="50" spans="1:75" ht="10.5" customHeight="1" x14ac:dyDescent="0.25">
      <c r="A50" s="256"/>
      <c r="B50" s="256"/>
      <c r="C50" s="254" t="s">
        <v>15</v>
      </c>
      <c r="D50" s="16">
        <v>0</v>
      </c>
      <c r="E50" s="16">
        <v>0</v>
      </c>
      <c r="F50" s="16">
        <v>0</v>
      </c>
      <c r="G50" s="16">
        <v>2</v>
      </c>
      <c r="H50" s="16">
        <v>15</v>
      </c>
      <c r="I50" s="16">
        <v>3</v>
      </c>
      <c r="J50" s="16">
        <v>0</v>
      </c>
      <c r="K50" s="16">
        <v>1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2</v>
      </c>
      <c r="R50" s="16">
        <v>0</v>
      </c>
      <c r="S50" s="16">
        <v>0</v>
      </c>
      <c r="T50" s="16">
        <v>0</v>
      </c>
      <c r="U50" s="16">
        <v>2</v>
      </c>
      <c r="V50" s="16">
        <v>9</v>
      </c>
      <c r="W50" s="16">
        <v>1</v>
      </c>
      <c r="X50" s="16">
        <v>5</v>
      </c>
      <c r="Y50" s="16">
        <v>5</v>
      </c>
      <c r="Z50" s="16">
        <v>11</v>
      </c>
      <c r="AA50" s="16">
        <v>0</v>
      </c>
      <c r="AB50" s="16">
        <v>0</v>
      </c>
      <c r="AC50" s="16">
        <v>15</v>
      </c>
      <c r="AD50" s="16">
        <v>0</v>
      </c>
      <c r="AE50" s="255">
        <v>2</v>
      </c>
      <c r="AF50" s="16">
        <v>0</v>
      </c>
      <c r="AG50" s="16">
        <v>0</v>
      </c>
      <c r="AH50" s="16">
        <v>0</v>
      </c>
      <c r="AI50" s="16">
        <v>1</v>
      </c>
      <c r="AJ50" s="16">
        <v>0</v>
      </c>
      <c r="AK50" s="16">
        <v>16</v>
      </c>
      <c r="AL50" s="16">
        <v>0</v>
      </c>
      <c r="AM50" s="16">
        <v>0</v>
      </c>
      <c r="AN50" s="16">
        <v>0</v>
      </c>
      <c r="AO50" s="16">
        <v>0</v>
      </c>
      <c r="AP50" s="16">
        <v>0</v>
      </c>
      <c r="AQ50" s="16">
        <v>0</v>
      </c>
      <c r="AR50" s="16">
        <v>0</v>
      </c>
      <c r="AS50" s="16">
        <v>0</v>
      </c>
      <c r="AT50" s="16">
        <v>0</v>
      </c>
      <c r="AU50" s="16">
        <v>0</v>
      </c>
      <c r="AV50" s="16">
        <v>0</v>
      </c>
      <c r="AW50" s="16">
        <v>0</v>
      </c>
      <c r="AX50" s="16">
        <v>0</v>
      </c>
      <c r="AY50" s="16">
        <v>0</v>
      </c>
      <c r="AZ50" s="16">
        <v>0</v>
      </c>
      <c r="BA50" s="16">
        <v>0</v>
      </c>
      <c r="BB50" s="16">
        <v>0</v>
      </c>
      <c r="BC50" s="16">
        <v>0</v>
      </c>
      <c r="BD50" s="16">
        <v>0</v>
      </c>
      <c r="BE50" s="16">
        <v>0</v>
      </c>
      <c r="BF50" s="16">
        <v>0</v>
      </c>
      <c r="BG50" s="16">
        <v>0</v>
      </c>
      <c r="BH50" s="16">
        <v>0</v>
      </c>
      <c r="BI50" s="16">
        <v>0</v>
      </c>
      <c r="BJ50" s="16">
        <v>0</v>
      </c>
      <c r="BK50" s="16">
        <v>0</v>
      </c>
      <c r="BL50" s="16">
        <v>0</v>
      </c>
      <c r="BM50" s="16">
        <v>0</v>
      </c>
      <c r="BN50" s="16">
        <v>0</v>
      </c>
      <c r="BO50" s="16">
        <v>0</v>
      </c>
      <c r="BP50" s="16">
        <v>0</v>
      </c>
      <c r="BQ50" s="16">
        <v>0</v>
      </c>
      <c r="BR50" s="16">
        <v>0</v>
      </c>
      <c r="BS50" s="16">
        <v>0</v>
      </c>
      <c r="BT50" s="16">
        <v>0</v>
      </c>
      <c r="BU50" s="16">
        <v>0</v>
      </c>
      <c r="BV50" s="16">
        <v>0</v>
      </c>
      <c r="BW50" s="16">
        <v>0</v>
      </c>
    </row>
    <row r="51" spans="1:75" ht="12" customHeight="1" x14ac:dyDescent="0.25">
      <c r="A51" s="256"/>
      <c r="B51" s="256"/>
      <c r="C51" s="254" t="s">
        <v>28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1</v>
      </c>
      <c r="N51" s="16">
        <v>0</v>
      </c>
      <c r="O51" s="16">
        <v>0</v>
      </c>
      <c r="P51" s="16">
        <v>0</v>
      </c>
      <c r="Q51" s="16">
        <v>17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2</v>
      </c>
      <c r="AA51" s="16">
        <v>0</v>
      </c>
      <c r="AB51" s="16">
        <v>0</v>
      </c>
      <c r="AC51" s="16">
        <v>0</v>
      </c>
      <c r="AD51" s="16">
        <v>0</v>
      </c>
      <c r="AE51" s="255">
        <v>13</v>
      </c>
      <c r="AF51" s="16">
        <v>15</v>
      </c>
      <c r="AG51" s="16">
        <v>13</v>
      </c>
      <c r="AH51" s="16">
        <v>13</v>
      </c>
      <c r="AI51" s="16">
        <v>0</v>
      </c>
      <c r="AJ51" s="16">
        <v>13</v>
      </c>
      <c r="AK51" s="16">
        <v>0</v>
      </c>
      <c r="AL51" s="16">
        <v>0</v>
      </c>
      <c r="AM51" s="16">
        <v>0</v>
      </c>
      <c r="AN51" s="16">
        <v>0</v>
      </c>
      <c r="AO51" s="16">
        <v>0</v>
      </c>
      <c r="AP51" s="16">
        <v>0</v>
      </c>
      <c r="AQ51" s="16">
        <v>0</v>
      </c>
      <c r="AR51" s="16">
        <v>0</v>
      </c>
      <c r="AS51" s="16">
        <v>0</v>
      </c>
      <c r="AT51" s="16">
        <v>0</v>
      </c>
      <c r="AU51" s="16">
        <v>0</v>
      </c>
      <c r="AV51" s="16">
        <v>0</v>
      </c>
      <c r="AW51" s="16">
        <v>0</v>
      </c>
      <c r="AX51" s="16">
        <v>0</v>
      </c>
      <c r="AY51" s="16">
        <v>0</v>
      </c>
      <c r="AZ51" s="16">
        <v>0</v>
      </c>
      <c r="BA51" s="16">
        <v>0</v>
      </c>
      <c r="BB51" s="16">
        <v>0</v>
      </c>
      <c r="BC51" s="16">
        <v>0</v>
      </c>
      <c r="BD51" s="16">
        <v>0</v>
      </c>
      <c r="BE51" s="16">
        <v>0</v>
      </c>
      <c r="BF51" s="16">
        <v>0</v>
      </c>
      <c r="BG51" s="16">
        <v>0</v>
      </c>
      <c r="BH51" s="16">
        <v>0</v>
      </c>
      <c r="BI51" s="16">
        <v>0</v>
      </c>
      <c r="BJ51" s="16">
        <v>0</v>
      </c>
      <c r="BK51" s="16">
        <v>0</v>
      </c>
      <c r="BL51" s="16">
        <v>0</v>
      </c>
      <c r="BM51" s="16">
        <v>0</v>
      </c>
      <c r="BN51" s="16">
        <v>0</v>
      </c>
      <c r="BO51" s="16">
        <v>0</v>
      </c>
      <c r="BP51" s="16">
        <v>0</v>
      </c>
      <c r="BQ51" s="16">
        <v>0</v>
      </c>
      <c r="BR51" s="16">
        <v>0</v>
      </c>
      <c r="BS51" s="16">
        <v>0</v>
      </c>
      <c r="BT51" s="16">
        <v>0</v>
      </c>
      <c r="BU51" s="16">
        <v>0</v>
      </c>
      <c r="BV51" s="16">
        <v>0</v>
      </c>
      <c r="BW51" s="16">
        <v>0</v>
      </c>
    </row>
    <row r="52" spans="1:75" ht="12" customHeight="1" x14ac:dyDescent="0.25">
      <c r="A52" s="256"/>
      <c r="B52" s="256"/>
      <c r="C52" s="254" t="s">
        <v>182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0</v>
      </c>
      <c r="AN52" s="16">
        <v>0</v>
      </c>
      <c r="AO52" s="16">
        <v>0</v>
      </c>
      <c r="AP52" s="16">
        <v>0</v>
      </c>
      <c r="AQ52" s="16">
        <v>0</v>
      </c>
      <c r="AR52" s="16">
        <v>0</v>
      </c>
      <c r="AS52" s="16">
        <v>0</v>
      </c>
      <c r="AT52" s="16">
        <v>0</v>
      </c>
      <c r="AU52" s="16">
        <v>0</v>
      </c>
      <c r="AV52" s="16">
        <v>0</v>
      </c>
      <c r="AW52" s="16">
        <v>0</v>
      </c>
      <c r="AX52" s="16">
        <v>0</v>
      </c>
      <c r="AY52" s="16">
        <v>0</v>
      </c>
      <c r="AZ52" s="16">
        <v>0</v>
      </c>
      <c r="BA52" s="16">
        <v>0</v>
      </c>
      <c r="BB52" s="16">
        <v>0</v>
      </c>
      <c r="BC52" s="16">
        <v>0</v>
      </c>
      <c r="BD52" s="16">
        <v>0</v>
      </c>
      <c r="BE52" s="16">
        <v>0</v>
      </c>
      <c r="BF52" s="16">
        <v>0</v>
      </c>
      <c r="BG52" s="16">
        <v>0</v>
      </c>
      <c r="BH52" s="16">
        <v>0</v>
      </c>
      <c r="BI52" s="16">
        <v>0</v>
      </c>
      <c r="BJ52" s="16">
        <v>0</v>
      </c>
      <c r="BK52" s="16">
        <v>0</v>
      </c>
      <c r="BL52" s="16">
        <v>0</v>
      </c>
      <c r="BM52" s="16">
        <v>0</v>
      </c>
      <c r="BN52" s="16">
        <v>0</v>
      </c>
      <c r="BO52" s="16">
        <v>0</v>
      </c>
      <c r="BP52" s="16">
        <v>0</v>
      </c>
      <c r="BQ52" s="16">
        <v>0</v>
      </c>
      <c r="BR52" s="16">
        <v>0</v>
      </c>
      <c r="BS52" s="16">
        <v>0</v>
      </c>
      <c r="BT52" s="16">
        <v>0</v>
      </c>
      <c r="BU52" s="16">
        <v>0</v>
      </c>
      <c r="BV52" s="16">
        <v>0</v>
      </c>
      <c r="BW52" s="16">
        <v>0</v>
      </c>
    </row>
    <row r="53" spans="1:75" ht="24" customHeight="1" x14ac:dyDescent="0.25">
      <c r="A53" s="256"/>
      <c r="B53" s="256"/>
      <c r="C53" s="257" t="s">
        <v>183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15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0</v>
      </c>
      <c r="AJ53" s="16">
        <v>0</v>
      </c>
      <c r="AK53" s="16">
        <v>0</v>
      </c>
      <c r="AL53" s="16">
        <v>0</v>
      </c>
      <c r="AM53" s="16">
        <v>0</v>
      </c>
      <c r="AN53" s="16">
        <v>0</v>
      </c>
      <c r="AO53" s="16">
        <v>0</v>
      </c>
      <c r="AP53" s="16">
        <v>0</v>
      </c>
      <c r="AQ53" s="16">
        <v>0</v>
      </c>
      <c r="AR53" s="16">
        <v>0</v>
      </c>
      <c r="AS53" s="16">
        <v>0</v>
      </c>
      <c r="AT53" s="16">
        <v>0</v>
      </c>
      <c r="AU53" s="16">
        <v>0</v>
      </c>
      <c r="AV53" s="16">
        <v>0</v>
      </c>
      <c r="AW53" s="16">
        <v>0</v>
      </c>
      <c r="AX53" s="16">
        <v>0</v>
      </c>
      <c r="AY53" s="16">
        <v>0</v>
      </c>
      <c r="AZ53" s="16">
        <v>0</v>
      </c>
      <c r="BA53" s="16">
        <v>0</v>
      </c>
      <c r="BB53" s="16">
        <v>0</v>
      </c>
      <c r="BC53" s="16">
        <v>0</v>
      </c>
      <c r="BD53" s="16">
        <v>0</v>
      </c>
      <c r="BE53" s="16">
        <v>0</v>
      </c>
      <c r="BF53" s="16">
        <v>0</v>
      </c>
      <c r="BG53" s="16">
        <v>0</v>
      </c>
      <c r="BH53" s="16">
        <v>0</v>
      </c>
      <c r="BI53" s="16">
        <v>0</v>
      </c>
      <c r="BJ53" s="16">
        <v>0</v>
      </c>
      <c r="BK53" s="16">
        <v>0</v>
      </c>
      <c r="BL53" s="16">
        <v>0</v>
      </c>
      <c r="BM53" s="16">
        <v>0</v>
      </c>
      <c r="BN53" s="16">
        <v>0</v>
      </c>
      <c r="BO53" s="16">
        <v>0</v>
      </c>
      <c r="BP53" s="16">
        <v>0</v>
      </c>
      <c r="BQ53" s="16">
        <v>0</v>
      </c>
      <c r="BR53" s="16">
        <v>0</v>
      </c>
      <c r="BS53" s="16">
        <v>0</v>
      </c>
      <c r="BT53" s="16">
        <v>0</v>
      </c>
      <c r="BU53" s="16">
        <v>0</v>
      </c>
      <c r="BV53" s="16">
        <v>0</v>
      </c>
      <c r="BW53" s="16">
        <v>0</v>
      </c>
    </row>
    <row r="54" spans="1:75" ht="10.5" customHeight="1" x14ac:dyDescent="0.25">
      <c r="A54" s="258"/>
      <c r="B54" s="258"/>
      <c r="C54" s="259" t="s">
        <v>159</v>
      </c>
      <c r="D54" s="260">
        <f t="shared" ref="D54:AM54" si="12">SUM(D48:D53)</f>
        <v>0</v>
      </c>
      <c r="E54" s="260">
        <f t="shared" si="12"/>
        <v>0</v>
      </c>
      <c r="F54" s="260">
        <f t="shared" si="12"/>
        <v>21</v>
      </c>
      <c r="G54" s="260">
        <f t="shared" si="12"/>
        <v>19</v>
      </c>
      <c r="H54" s="260">
        <f t="shared" si="12"/>
        <v>22</v>
      </c>
      <c r="I54" s="260">
        <f t="shared" si="12"/>
        <v>14</v>
      </c>
      <c r="J54" s="260">
        <f t="shared" si="12"/>
        <v>18</v>
      </c>
      <c r="K54" s="260">
        <f t="shared" si="12"/>
        <v>12</v>
      </c>
      <c r="L54" s="260">
        <f t="shared" si="12"/>
        <v>22</v>
      </c>
      <c r="M54" s="260">
        <f t="shared" si="12"/>
        <v>18</v>
      </c>
      <c r="N54" s="260">
        <f t="shared" si="12"/>
        <v>0</v>
      </c>
      <c r="O54" s="260">
        <f t="shared" si="12"/>
        <v>18</v>
      </c>
      <c r="P54" s="260">
        <f t="shared" si="12"/>
        <v>4</v>
      </c>
      <c r="Q54" s="260">
        <f t="shared" si="12"/>
        <v>24</v>
      </c>
      <c r="R54" s="260">
        <f t="shared" si="12"/>
        <v>18</v>
      </c>
      <c r="S54" s="260">
        <f t="shared" si="12"/>
        <v>25</v>
      </c>
      <c r="T54" s="260">
        <f t="shared" si="12"/>
        <v>19</v>
      </c>
      <c r="U54" s="260">
        <f t="shared" si="12"/>
        <v>8</v>
      </c>
      <c r="V54" s="260">
        <f t="shared" si="12"/>
        <v>18</v>
      </c>
      <c r="W54" s="260">
        <f t="shared" si="12"/>
        <v>18</v>
      </c>
      <c r="X54" s="260">
        <f t="shared" si="12"/>
        <v>21</v>
      </c>
      <c r="Y54" s="260">
        <f t="shared" si="12"/>
        <v>25</v>
      </c>
      <c r="Z54" s="260">
        <f t="shared" si="12"/>
        <v>22</v>
      </c>
      <c r="AA54" s="260">
        <f t="shared" si="12"/>
        <v>10</v>
      </c>
      <c r="AB54" s="260">
        <f t="shared" si="12"/>
        <v>14</v>
      </c>
      <c r="AC54" s="260">
        <f t="shared" si="12"/>
        <v>22</v>
      </c>
      <c r="AD54" s="260">
        <f t="shared" si="12"/>
        <v>17</v>
      </c>
      <c r="AE54" s="260">
        <f t="shared" si="12"/>
        <v>24</v>
      </c>
      <c r="AF54" s="260">
        <f t="shared" si="12"/>
        <v>16</v>
      </c>
      <c r="AG54" s="260">
        <f t="shared" si="12"/>
        <v>16</v>
      </c>
      <c r="AH54" s="260">
        <f t="shared" si="12"/>
        <v>16</v>
      </c>
      <c r="AI54" s="260">
        <f t="shared" si="12"/>
        <v>11</v>
      </c>
      <c r="AJ54" s="260">
        <f t="shared" si="12"/>
        <v>21</v>
      </c>
      <c r="AK54" s="260">
        <f t="shared" si="12"/>
        <v>18</v>
      </c>
      <c r="AL54" s="260">
        <f t="shared" si="12"/>
        <v>25</v>
      </c>
      <c r="AM54" s="260">
        <f t="shared" si="12"/>
        <v>2</v>
      </c>
      <c r="AN54" s="260">
        <v>0</v>
      </c>
      <c r="AO54" s="260">
        <v>0</v>
      </c>
      <c r="AP54" s="260">
        <v>0</v>
      </c>
      <c r="AQ54" s="260">
        <v>0</v>
      </c>
      <c r="AR54" s="260">
        <v>0</v>
      </c>
      <c r="AS54" s="260">
        <v>0</v>
      </c>
      <c r="AT54" s="260">
        <v>0</v>
      </c>
      <c r="AU54" s="260">
        <v>0</v>
      </c>
      <c r="AV54" s="260">
        <v>0</v>
      </c>
      <c r="AW54" s="260">
        <v>0</v>
      </c>
      <c r="AX54" s="260">
        <v>0</v>
      </c>
      <c r="AY54" s="260">
        <v>0</v>
      </c>
      <c r="AZ54" s="260">
        <f t="shared" ref="AZ54:BC54" si="13">SUM(AZ48:AZ53)</f>
        <v>0</v>
      </c>
      <c r="BA54" s="260">
        <f t="shared" si="13"/>
        <v>0</v>
      </c>
      <c r="BB54" s="260">
        <f t="shared" si="13"/>
        <v>0</v>
      </c>
      <c r="BC54" s="260">
        <f t="shared" si="13"/>
        <v>0</v>
      </c>
      <c r="BD54" s="260">
        <v>0</v>
      </c>
      <c r="BE54" s="260">
        <f t="shared" ref="BE54:BO54" si="14">SUM(BE48:BE53)</f>
        <v>0</v>
      </c>
      <c r="BF54" s="260">
        <f t="shared" si="14"/>
        <v>0</v>
      </c>
      <c r="BG54" s="260">
        <f t="shared" si="14"/>
        <v>0</v>
      </c>
      <c r="BH54" s="260">
        <f t="shared" si="14"/>
        <v>0</v>
      </c>
      <c r="BI54" s="260">
        <f t="shared" si="14"/>
        <v>0</v>
      </c>
      <c r="BJ54" s="260">
        <f t="shared" si="14"/>
        <v>0</v>
      </c>
      <c r="BK54" s="260">
        <f t="shared" si="14"/>
        <v>0</v>
      </c>
      <c r="BL54" s="260">
        <f t="shared" si="14"/>
        <v>0</v>
      </c>
      <c r="BM54" s="260">
        <f t="shared" si="14"/>
        <v>0</v>
      </c>
      <c r="BN54" s="260">
        <f t="shared" si="14"/>
        <v>0</v>
      </c>
      <c r="BO54" s="260">
        <f t="shared" si="14"/>
        <v>0</v>
      </c>
      <c r="BP54" s="260">
        <v>0</v>
      </c>
      <c r="BQ54" s="260">
        <f t="shared" ref="BQ54:BW54" si="15">SUM(BQ48:BQ53)</f>
        <v>0</v>
      </c>
      <c r="BR54" s="260">
        <f t="shared" si="15"/>
        <v>0</v>
      </c>
      <c r="BS54" s="260">
        <f t="shared" si="15"/>
        <v>0</v>
      </c>
      <c r="BT54" s="260">
        <f t="shared" si="15"/>
        <v>0</v>
      </c>
      <c r="BU54" s="260">
        <f t="shared" si="15"/>
        <v>0</v>
      </c>
      <c r="BV54" s="260">
        <f t="shared" si="15"/>
        <v>0</v>
      </c>
      <c r="BW54" s="260">
        <f t="shared" si="15"/>
        <v>0</v>
      </c>
    </row>
    <row r="55" spans="1:75" ht="13.5" customHeight="1" x14ac:dyDescent="0.25">
      <c r="A55" s="253">
        <v>8</v>
      </c>
      <c r="B55" s="253" t="s">
        <v>190</v>
      </c>
      <c r="C55" s="254" t="s">
        <v>157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  <c r="AD55" s="16">
        <v>0</v>
      </c>
      <c r="AE55" s="16">
        <v>0</v>
      </c>
      <c r="AF55" s="16">
        <v>0</v>
      </c>
      <c r="AG55" s="16">
        <v>0</v>
      </c>
      <c r="AH55" s="16">
        <v>0</v>
      </c>
      <c r="AI55" s="16">
        <v>0</v>
      </c>
      <c r="AJ55" s="16">
        <v>0</v>
      </c>
      <c r="AK55" s="16">
        <v>0</v>
      </c>
      <c r="AL55" s="16">
        <v>0</v>
      </c>
      <c r="AM55" s="16">
        <v>0</v>
      </c>
      <c r="AN55" s="16">
        <v>0</v>
      </c>
      <c r="AO55" s="16">
        <v>0</v>
      </c>
      <c r="AP55" s="16">
        <v>0</v>
      </c>
      <c r="AQ55" s="16">
        <v>0</v>
      </c>
      <c r="AR55" s="16">
        <v>0</v>
      </c>
      <c r="AS55" s="16">
        <v>0</v>
      </c>
      <c r="AT55" s="16">
        <v>0</v>
      </c>
      <c r="AU55" s="16">
        <v>0</v>
      </c>
      <c r="AV55" s="16">
        <v>0</v>
      </c>
      <c r="AW55" s="16">
        <v>0</v>
      </c>
      <c r="AX55" s="16">
        <v>0</v>
      </c>
      <c r="AY55" s="16">
        <v>0</v>
      </c>
      <c r="AZ55" s="16">
        <v>0</v>
      </c>
      <c r="BA55" s="16">
        <v>0</v>
      </c>
      <c r="BB55" s="16">
        <v>0</v>
      </c>
      <c r="BC55" s="16">
        <v>0</v>
      </c>
      <c r="BD55" s="16">
        <v>0</v>
      </c>
      <c r="BE55" s="16">
        <v>0</v>
      </c>
      <c r="BF55" s="16">
        <v>0</v>
      </c>
      <c r="BG55" s="16">
        <v>0</v>
      </c>
      <c r="BH55" s="16">
        <v>0</v>
      </c>
      <c r="BI55" s="16">
        <v>0</v>
      </c>
      <c r="BJ55" s="16">
        <v>0</v>
      </c>
      <c r="BK55" s="16">
        <v>0</v>
      </c>
      <c r="BL55" s="16">
        <v>0</v>
      </c>
      <c r="BM55" s="16">
        <v>0</v>
      </c>
      <c r="BN55" s="16">
        <v>0</v>
      </c>
      <c r="BO55" s="16">
        <v>0</v>
      </c>
      <c r="BP55" s="16">
        <v>0</v>
      </c>
      <c r="BQ55" s="16">
        <v>0</v>
      </c>
      <c r="BR55" s="16">
        <v>0</v>
      </c>
      <c r="BS55" s="16">
        <v>0</v>
      </c>
      <c r="BT55" s="16">
        <v>0</v>
      </c>
      <c r="BU55" s="16">
        <v>0</v>
      </c>
      <c r="BV55" s="16">
        <v>0</v>
      </c>
      <c r="BW55" s="16">
        <v>0</v>
      </c>
    </row>
    <row r="56" spans="1:75" ht="12.75" customHeight="1" x14ac:dyDescent="0.25">
      <c r="A56" s="256"/>
      <c r="B56" s="256"/>
      <c r="C56" s="254" t="s">
        <v>14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16">
        <v>0</v>
      </c>
      <c r="AJ56" s="16">
        <v>0</v>
      </c>
      <c r="AK56" s="16">
        <v>0</v>
      </c>
      <c r="AL56" s="16">
        <v>0</v>
      </c>
      <c r="AM56" s="16">
        <v>0</v>
      </c>
      <c r="AN56" s="16">
        <v>0</v>
      </c>
      <c r="AO56" s="16">
        <v>0</v>
      </c>
      <c r="AP56" s="16">
        <v>0</v>
      </c>
      <c r="AQ56" s="16">
        <v>0</v>
      </c>
      <c r="AR56" s="16">
        <v>0</v>
      </c>
      <c r="AS56" s="16">
        <v>0</v>
      </c>
      <c r="AT56" s="16">
        <v>0</v>
      </c>
      <c r="AU56" s="16">
        <v>0</v>
      </c>
      <c r="AV56" s="16">
        <v>0</v>
      </c>
      <c r="AW56" s="16">
        <v>0</v>
      </c>
      <c r="AX56" s="16">
        <v>0</v>
      </c>
      <c r="AY56" s="16">
        <v>0</v>
      </c>
      <c r="AZ56" s="16">
        <v>0</v>
      </c>
      <c r="BA56" s="16">
        <v>0</v>
      </c>
      <c r="BB56" s="16">
        <v>0</v>
      </c>
      <c r="BC56" s="16">
        <v>0</v>
      </c>
      <c r="BD56" s="16">
        <v>0</v>
      </c>
      <c r="BE56" s="16">
        <v>0</v>
      </c>
      <c r="BF56" s="16">
        <v>0</v>
      </c>
      <c r="BG56" s="16">
        <v>0</v>
      </c>
      <c r="BH56" s="16">
        <v>0</v>
      </c>
      <c r="BI56" s="16">
        <v>0</v>
      </c>
      <c r="BJ56" s="16">
        <v>0</v>
      </c>
      <c r="BK56" s="16">
        <v>0</v>
      </c>
      <c r="BL56" s="16">
        <v>0</v>
      </c>
      <c r="BM56" s="16">
        <v>0</v>
      </c>
      <c r="BN56" s="16">
        <v>0</v>
      </c>
      <c r="BO56" s="16">
        <v>0</v>
      </c>
      <c r="BP56" s="16">
        <v>0</v>
      </c>
      <c r="BQ56" s="16">
        <v>0</v>
      </c>
      <c r="BR56" s="16">
        <v>0</v>
      </c>
      <c r="BS56" s="16">
        <v>0</v>
      </c>
      <c r="BT56" s="16">
        <v>0</v>
      </c>
      <c r="BU56" s="16">
        <v>0</v>
      </c>
      <c r="BV56" s="16">
        <v>0</v>
      </c>
      <c r="BW56" s="16">
        <v>0</v>
      </c>
    </row>
    <row r="57" spans="1:75" ht="12" customHeight="1" x14ac:dyDescent="0.25">
      <c r="A57" s="256"/>
      <c r="B57" s="256"/>
      <c r="C57" s="254" t="s">
        <v>15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0</v>
      </c>
      <c r="Z57" s="16">
        <v>0</v>
      </c>
      <c r="AA57" s="16">
        <v>0</v>
      </c>
      <c r="AB57" s="16">
        <v>0</v>
      </c>
      <c r="AC57" s="16">
        <v>0</v>
      </c>
      <c r="AD57" s="16">
        <v>0</v>
      </c>
      <c r="AE57" s="16">
        <v>0</v>
      </c>
      <c r="AF57" s="16">
        <v>0</v>
      </c>
      <c r="AG57" s="16">
        <v>0</v>
      </c>
      <c r="AH57" s="16">
        <v>0</v>
      </c>
      <c r="AI57" s="16">
        <v>0</v>
      </c>
      <c r="AJ57" s="16">
        <v>0</v>
      </c>
      <c r="AK57" s="16">
        <v>0</v>
      </c>
      <c r="AL57" s="16">
        <v>0</v>
      </c>
      <c r="AM57" s="16">
        <v>0</v>
      </c>
      <c r="AN57" s="16">
        <v>0</v>
      </c>
      <c r="AO57" s="16">
        <v>0</v>
      </c>
      <c r="AP57" s="16">
        <v>0</v>
      </c>
      <c r="AQ57" s="16">
        <v>0</v>
      </c>
      <c r="AR57" s="16">
        <v>0</v>
      </c>
      <c r="AS57" s="16">
        <v>0</v>
      </c>
      <c r="AT57" s="16">
        <v>0</v>
      </c>
      <c r="AU57" s="16">
        <v>0</v>
      </c>
      <c r="AV57" s="16">
        <v>0</v>
      </c>
      <c r="AW57" s="16">
        <v>0</v>
      </c>
      <c r="AX57" s="16">
        <v>0</v>
      </c>
      <c r="AY57" s="16">
        <v>0</v>
      </c>
      <c r="AZ57" s="16">
        <v>0</v>
      </c>
      <c r="BA57" s="16">
        <v>0</v>
      </c>
      <c r="BB57" s="16">
        <v>0</v>
      </c>
      <c r="BC57" s="16">
        <v>0</v>
      </c>
      <c r="BD57" s="16">
        <v>0</v>
      </c>
      <c r="BE57" s="16">
        <v>0</v>
      </c>
      <c r="BF57" s="16">
        <v>0</v>
      </c>
      <c r="BG57" s="16">
        <v>0</v>
      </c>
      <c r="BH57" s="16">
        <v>0</v>
      </c>
      <c r="BI57" s="16">
        <v>0</v>
      </c>
      <c r="BJ57" s="16">
        <v>0</v>
      </c>
      <c r="BK57" s="16">
        <v>0</v>
      </c>
      <c r="BL57" s="16">
        <v>0</v>
      </c>
      <c r="BM57" s="16">
        <v>0</v>
      </c>
      <c r="BN57" s="16">
        <v>0</v>
      </c>
      <c r="BO57" s="16">
        <v>0</v>
      </c>
      <c r="BP57" s="16">
        <v>0</v>
      </c>
      <c r="BQ57" s="16">
        <v>0</v>
      </c>
      <c r="BR57" s="16">
        <v>0</v>
      </c>
      <c r="BS57" s="16">
        <v>0</v>
      </c>
      <c r="BT57" s="16">
        <v>0</v>
      </c>
      <c r="BU57" s="16">
        <v>0</v>
      </c>
      <c r="BV57" s="16">
        <v>0</v>
      </c>
      <c r="BW57" s="16">
        <v>0</v>
      </c>
    </row>
    <row r="58" spans="1:75" ht="15" customHeight="1" x14ac:dyDescent="0.25">
      <c r="A58" s="256"/>
      <c r="B58" s="256"/>
      <c r="C58" s="254" t="s">
        <v>28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16">
        <v>0</v>
      </c>
      <c r="AE58" s="16">
        <v>0</v>
      </c>
      <c r="AF58" s="16">
        <v>0</v>
      </c>
      <c r="AG58" s="16">
        <v>0</v>
      </c>
      <c r="AH58" s="16">
        <v>0</v>
      </c>
      <c r="AI58" s="16">
        <v>0</v>
      </c>
      <c r="AJ58" s="16">
        <v>0</v>
      </c>
      <c r="AK58" s="16">
        <v>0</v>
      </c>
      <c r="AL58" s="16">
        <v>0</v>
      </c>
      <c r="AM58" s="16">
        <v>0</v>
      </c>
      <c r="AN58" s="16">
        <v>0</v>
      </c>
      <c r="AO58" s="16">
        <v>0</v>
      </c>
      <c r="AP58" s="16">
        <v>0</v>
      </c>
      <c r="AQ58" s="16">
        <v>0</v>
      </c>
      <c r="AR58" s="16">
        <v>0</v>
      </c>
      <c r="AS58" s="16">
        <v>0</v>
      </c>
      <c r="AT58" s="16">
        <v>0</v>
      </c>
      <c r="AU58" s="16">
        <v>0</v>
      </c>
      <c r="AV58" s="16">
        <v>0</v>
      </c>
      <c r="AW58" s="16">
        <v>0</v>
      </c>
      <c r="AX58" s="16">
        <v>0</v>
      </c>
      <c r="AY58" s="16">
        <v>0</v>
      </c>
      <c r="AZ58" s="16">
        <v>0</v>
      </c>
      <c r="BA58" s="16">
        <v>0</v>
      </c>
      <c r="BB58" s="16">
        <v>0</v>
      </c>
      <c r="BC58" s="16">
        <v>0</v>
      </c>
      <c r="BD58" s="16">
        <v>0</v>
      </c>
      <c r="BE58" s="16">
        <v>0</v>
      </c>
      <c r="BF58" s="16">
        <v>0</v>
      </c>
      <c r="BG58" s="16">
        <v>0</v>
      </c>
      <c r="BH58" s="16">
        <v>0</v>
      </c>
      <c r="BI58" s="16">
        <v>0</v>
      </c>
      <c r="BJ58" s="16">
        <v>0</v>
      </c>
      <c r="BK58" s="16">
        <v>0</v>
      </c>
      <c r="BL58" s="16">
        <v>0</v>
      </c>
      <c r="BM58" s="16">
        <v>0</v>
      </c>
      <c r="BN58" s="16">
        <v>0</v>
      </c>
      <c r="BO58" s="16">
        <v>0</v>
      </c>
      <c r="BP58" s="16">
        <v>0</v>
      </c>
      <c r="BQ58" s="16">
        <v>0</v>
      </c>
      <c r="BR58" s="16">
        <v>0</v>
      </c>
      <c r="BS58" s="16">
        <v>0</v>
      </c>
      <c r="BT58" s="16">
        <v>0</v>
      </c>
      <c r="BU58" s="16">
        <v>0</v>
      </c>
      <c r="BV58" s="16">
        <v>0</v>
      </c>
      <c r="BW58" s="16">
        <v>0</v>
      </c>
    </row>
    <row r="59" spans="1:75" ht="15" customHeight="1" x14ac:dyDescent="0.25">
      <c r="A59" s="256"/>
      <c r="B59" s="256"/>
      <c r="C59" s="254" t="s">
        <v>182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16">
        <v>0</v>
      </c>
      <c r="AC59" s="16">
        <v>0</v>
      </c>
      <c r="AD59" s="16">
        <v>0</v>
      </c>
      <c r="AE59" s="16">
        <v>0</v>
      </c>
      <c r="AF59" s="16">
        <v>0</v>
      </c>
      <c r="AG59" s="16">
        <v>0</v>
      </c>
      <c r="AH59" s="16">
        <v>0</v>
      </c>
      <c r="AI59" s="16">
        <v>0</v>
      </c>
      <c r="AJ59" s="16">
        <v>0</v>
      </c>
      <c r="AK59" s="16">
        <v>0</v>
      </c>
      <c r="AL59" s="16">
        <v>0</v>
      </c>
      <c r="AM59" s="16">
        <v>0</v>
      </c>
      <c r="AN59" s="16">
        <v>0</v>
      </c>
      <c r="AO59" s="16">
        <v>0</v>
      </c>
      <c r="AP59" s="16">
        <v>0</v>
      </c>
      <c r="AQ59" s="16">
        <v>0</v>
      </c>
      <c r="AR59" s="16">
        <v>0</v>
      </c>
      <c r="AS59" s="16">
        <v>0</v>
      </c>
      <c r="AT59" s="16">
        <v>0</v>
      </c>
      <c r="AU59" s="16">
        <v>0</v>
      </c>
      <c r="AV59" s="16">
        <v>0</v>
      </c>
      <c r="AW59" s="16">
        <v>0</v>
      </c>
      <c r="AX59" s="16">
        <v>0</v>
      </c>
      <c r="AY59" s="16">
        <v>0</v>
      </c>
      <c r="AZ59" s="16">
        <v>0</v>
      </c>
      <c r="BA59" s="16">
        <v>0</v>
      </c>
      <c r="BB59" s="16">
        <v>0</v>
      </c>
      <c r="BC59" s="16">
        <v>0</v>
      </c>
      <c r="BD59" s="16">
        <v>0</v>
      </c>
      <c r="BE59" s="16">
        <v>0</v>
      </c>
      <c r="BF59" s="16">
        <v>0</v>
      </c>
      <c r="BG59" s="16">
        <v>0</v>
      </c>
      <c r="BH59" s="16">
        <v>0</v>
      </c>
      <c r="BI59" s="16">
        <v>0</v>
      </c>
      <c r="BJ59" s="16">
        <v>0</v>
      </c>
      <c r="BK59" s="16">
        <v>0</v>
      </c>
      <c r="BL59" s="16">
        <v>0</v>
      </c>
      <c r="BM59" s="16">
        <v>0</v>
      </c>
      <c r="BN59" s="16">
        <v>0</v>
      </c>
      <c r="BO59" s="16">
        <v>0</v>
      </c>
      <c r="BP59" s="16">
        <v>0</v>
      </c>
      <c r="BQ59" s="16">
        <v>0</v>
      </c>
      <c r="BR59" s="16">
        <v>0</v>
      </c>
      <c r="BS59" s="16">
        <v>0</v>
      </c>
      <c r="BT59" s="16">
        <v>0</v>
      </c>
      <c r="BU59" s="16">
        <v>0</v>
      </c>
      <c r="BV59" s="16">
        <v>0</v>
      </c>
      <c r="BW59" s="16">
        <v>0</v>
      </c>
    </row>
    <row r="60" spans="1:75" ht="24" customHeight="1" x14ac:dyDescent="0.25">
      <c r="A60" s="256"/>
      <c r="B60" s="256"/>
      <c r="C60" s="257" t="s">
        <v>183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16">
        <v>0</v>
      </c>
      <c r="AE60" s="16">
        <v>0</v>
      </c>
      <c r="AF60" s="16">
        <v>0</v>
      </c>
      <c r="AG60" s="16">
        <v>0</v>
      </c>
      <c r="AH60" s="16">
        <v>0</v>
      </c>
      <c r="AI60" s="16">
        <v>0</v>
      </c>
      <c r="AJ60" s="16">
        <v>0</v>
      </c>
      <c r="AK60" s="16">
        <v>0</v>
      </c>
      <c r="AL60" s="16">
        <v>0</v>
      </c>
      <c r="AM60" s="16">
        <v>0</v>
      </c>
      <c r="AN60" s="16">
        <v>0</v>
      </c>
      <c r="AO60" s="16">
        <v>0</v>
      </c>
      <c r="AP60" s="16">
        <v>0</v>
      </c>
      <c r="AQ60" s="16">
        <v>0</v>
      </c>
      <c r="AR60" s="16">
        <v>0</v>
      </c>
      <c r="AS60" s="16">
        <v>0</v>
      </c>
      <c r="AT60" s="16">
        <v>0</v>
      </c>
      <c r="AU60" s="16">
        <v>0</v>
      </c>
      <c r="AV60" s="16">
        <v>0</v>
      </c>
      <c r="AW60" s="16">
        <v>0</v>
      </c>
      <c r="AX60" s="16">
        <v>0</v>
      </c>
      <c r="AY60" s="16">
        <v>0</v>
      </c>
      <c r="AZ60" s="16">
        <v>0</v>
      </c>
      <c r="BA60" s="16">
        <v>0</v>
      </c>
      <c r="BB60" s="16">
        <v>0</v>
      </c>
      <c r="BC60" s="16">
        <v>0</v>
      </c>
      <c r="BD60" s="16">
        <v>0</v>
      </c>
      <c r="BE60" s="16">
        <v>0</v>
      </c>
      <c r="BF60" s="16">
        <v>0</v>
      </c>
      <c r="BG60" s="16">
        <v>0</v>
      </c>
      <c r="BH60" s="16">
        <v>0</v>
      </c>
      <c r="BI60" s="16">
        <v>0</v>
      </c>
      <c r="BJ60" s="16">
        <v>0</v>
      </c>
      <c r="BK60" s="16">
        <v>0</v>
      </c>
      <c r="BL60" s="16">
        <v>0</v>
      </c>
      <c r="BM60" s="16">
        <v>0</v>
      </c>
      <c r="BN60" s="16">
        <v>0</v>
      </c>
      <c r="BO60" s="16">
        <v>0</v>
      </c>
      <c r="BP60" s="16">
        <v>0</v>
      </c>
      <c r="BQ60" s="16">
        <v>0</v>
      </c>
      <c r="BR60" s="16">
        <v>0</v>
      </c>
      <c r="BS60" s="16">
        <v>0</v>
      </c>
      <c r="BT60" s="16">
        <v>0</v>
      </c>
      <c r="BU60" s="16">
        <v>0</v>
      </c>
      <c r="BV60" s="16">
        <v>0</v>
      </c>
      <c r="BW60" s="16">
        <v>0</v>
      </c>
    </row>
    <row r="61" spans="1:75" x14ac:dyDescent="0.25">
      <c r="A61" s="258"/>
      <c r="B61" s="258"/>
      <c r="C61" s="259" t="s">
        <v>159</v>
      </c>
      <c r="D61" s="260">
        <f t="shared" ref="D61:AM61" si="16">SUM(D55:D60)</f>
        <v>0</v>
      </c>
      <c r="E61" s="260">
        <f t="shared" si="16"/>
        <v>0</v>
      </c>
      <c r="F61" s="260">
        <f t="shared" si="16"/>
        <v>0</v>
      </c>
      <c r="G61" s="260">
        <f t="shared" si="16"/>
        <v>0</v>
      </c>
      <c r="H61" s="260">
        <f t="shared" si="16"/>
        <v>0</v>
      </c>
      <c r="I61" s="260">
        <f t="shared" si="16"/>
        <v>0</v>
      </c>
      <c r="J61" s="260">
        <f t="shared" si="16"/>
        <v>0</v>
      </c>
      <c r="K61" s="260">
        <f t="shared" si="16"/>
        <v>0</v>
      </c>
      <c r="L61" s="260">
        <f t="shared" si="16"/>
        <v>0</v>
      </c>
      <c r="M61" s="260">
        <f t="shared" si="16"/>
        <v>0</v>
      </c>
      <c r="N61" s="260">
        <f t="shared" si="16"/>
        <v>0</v>
      </c>
      <c r="O61" s="260">
        <f t="shared" si="16"/>
        <v>0</v>
      </c>
      <c r="P61" s="260">
        <f t="shared" si="16"/>
        <v>0</v>
      </c>
      <c r="Q61" s="260">
        <f t="shared" si="16"/>
        <v>0</v>
      </c>
      <c r="R61" s="260">
        <f t="shared" si="16"/>
        <v>0</v>
      </c>
      <c r="S61" s="260">
        <f t="shared" si="16"/>
        <v>0</v>
      </c>
      <c r="T61" s="260">
        <f t="shared" si="16"/>
        <v>0</v>
      </c>
      <c r="U61" s="260">
        <f t="shared" si="16"/>
        <v>0</v>
      </c>
      <c r="V61" s="260">
        <f t="shared" si="16"/>
        <v>0</v>
      </c>
      <c r="W61" s="260">
        <f t="shared" si="16"/>
        <v>0</v>
      </c>
      <c r="X61" s="260">
        <f t="shared" si="16"/>
        <v>0</v>
      </c>
      <c r="Y61" s="260">
        <f t="shared" si="16"/>
        <v>0</v>
      </c>
      <c r="Z61" s="260">
        <f t="shared" si="16"/>
        <v>0</v>
      </c>
      <c r="AA61" s="260">
        <f t="shared" si="16"/>
        <v>0</v>
      </c>
      <c r="AB61" s="260">
        <f t="shared" si="16"/>
        <v>0</v>
      </c>
      <c r="AC61" s="260">
        <f t="shared" si="16"/>
        <v>0</v>
      </c>
      <c r="AD61" s="260">
        <f t="shared" si="16"/>
        <v>0</v>
      </c>
      <c r="AE61" s="260">
        <f t="shared" si="16"/>
        <v>0</v>
      </c>
      <c r="AF61" s="260">
        <f t="shared" si="16"/>
        <v>0</v>
      </c>
      <c r="AG61" s="260">
        <f t="shared" si="16"/>
        <v>0</v>
      </c>
      <c r="AH61" s="260">
        <f t="shared" si="16"/>
        <v>0</v>
      </c>
      <c r="AI61" s="260">
        <f t="shared" si="16"/>
        <v>0</v>
      </c>
      <c r="AJ61" s="260">
        <f t="shared" si="16"/>
        <v>0</v>
      </c>
      <c r="AK61" s="260">
        <f t="shared" si="16"/>
        <v>0</v>
      </c>
      <c r="AL61" s="260">
        <f t="shared" si="16"/>
        <v>0</v>
      </c>
      <c r="AM61" s="260">
        <f t="shared" si="16"/>
        <v>0</v>
      </c>
      <c r="AN61" s="260">
        <v>0</v>
      </c>
      <c r="AO61" s="260">
        <v>0</v>
      </c>
      <c r="AP61" s="260">
        <v>0</v>
      </c>
      <c r="AQ61" s="260">
        <v>0</v>
      </c>
      <c r="AR61" s="260">
        <v>0</v>
      </c>
      <c r="AS61" s="260">
        <v>0</v>
      </c>
      <c r="AT61" s="260">
        <v>0</v>
      </c>
      <c r="AU61" s="260">
        <v>0</v>
      </c>
      <c r="AV61" s="260">
        <v>0</v>
      </c>
      <c r="AW61" s="260">
        <v>0</v>
      </c>
      <c r="AX61" s="260">
        <v>0</v>
      </c>
      <c r="AY61" s="260">
        <v>0</v>
      </c>
      <c r="AZ61" s="260">
        <f t="shared" ref="AZ61:BC61" si="17">SUM(AZ55:AZ60)</f>
        <v>0</v>
      </c>
      <c r="BA61" s="260">
        <f t="shared" si="17"/>
        <v>0</v>
      </c>
      <c r="BB61" s="260">
        <f t="shared" si="17"/>
        <v>0</v>
      </c>
      <c r="BC61" s="260">
        <f t="shared" si="17"/>
        <v>0</v>
      </c>
      <c r="BD61" s="260">
        <v>0</v>
      </c>
      <c r="BE61" s="260">
        <f t="shared" ref="BE61:BO61" si="18">SUM(BE55:BE60)</f>
        <v>0</v>
      </c>
      <c r="BF61" s="260">
        <f t="shared" si="18"/>
        <v>0</v>
      </c>
      <c r="BG61" s="260">
        <f t="shared" si="18"/>
        <v>0</v>
      </c>
      <c r="BH61" s="260">
        <f t="shared" si="18"/>
        <v>0</v>
      </c>
      <c r="BI61" s="260">
        <f t="shared" si="18"/>
        <v>0</v>
      </c>
      <c r="BJ61" s="260">
        <f t="shared" si="18"/>
        <v>0</v>
      </c>
      <c r="BK61" s="260">
        <f t="shared" si="18"/>
        <v>0</v>
      </c>
      <c r="BL61" s="260">
        <f t="shared" si="18"/>
        <v>0</v>
      </c>
      <c r="BM61" s="260">
        <f t="shared" si="18"/>
        <v>0</v>
      </c>
      <c r="BN61" s="260">
        <f t="shared" si="18"/>
        <v>0</v>
      </c>
      <c r="BO61" s="260">
        <f t="shared" si="18"/>
        <v>0</v>
      </c>
      <c r="BP61" s="260">
        <v>0</v>
      </c>
      <c r="BQ61" s="260">
        <f t="shared" ref="BQ61:BW61" si="19">SUM(BQ55:BQ60)</f>
        <v>0</v>
      </c>
      <c r="BR61" s="260">
        <f t="shared" si="19"/>
        <v>0</v>
      </c>
      <c r="BS61" s="260">
        <f t="shared" si="19"/>
        <v>0</v>
      </c>
      <c r="BT61" s="260">
        <f t="shared" si="19"/>
        <v>0</v>
      </c>
      <c r="BU61" s="260">
        <f t="shared" si="19"/>
        <v>0</v>
      </c>
      <c r="BV61" s="260">
        <f t="shared" si="19"/>
        <v>0</v>
      </c>
      <c r="BW61" s="260">
        <f t="shared" si="19"/>
        <v>0</v>
      </c>
    </row>
    <row r="62" spans="1:75" x14ac:dyDescent="0.25">
      <c r="A62" s="253">
        <v>9</v>
      </c>
      <c r="B62" s="253" t="s">
        <v>191</v>
      </c>
      <c r="C62" s="254" t="s">
        <v>157</v>
      </c>
      <c r="D62" s="16">
        <v>0</v>
      </c>
      <c r="E62" s="16">
        <v>1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2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262">
        <v>1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6">
        <v>0</v>
      </c>
      <c r="AK62" s="16">
        <v>0</v>
      </c>
      <c r="AL62" s="16">
        <v>0</v>
      </c>
      <c r="AM62" s="262">
        <v>0</v>
      </c>
      <c r="AN62" s="16">
        <v>0</v>
      </c>
      <c r="AO62" s="16">
        <v>0</v>
      </c>
      <c r="AP62" s="16">
        <v>0</v>
      </c>
      <c r="AQ62" s="16">
        <v>0</v>
      </c>
      <c r="AR62" s="16">
        <v>0</v>
      </c>
      <c r="AS62" s="16">
        <v>0</v>
      </c>
      <c r="AT62" s="16">
        <v>0</v>
      </c>
      <c r="AU62" s="16">
        <v>0</v>
      </c>
      <c r="AV62" s="16">
        <v>0</v>
      </c>
      <c r="AW62" s="16">
        <v>0</v>
      </c>
      <c r="AX62" s="16">
        <v>0</v>
      </c>
      <c r="AY62" s="262">
        <v>0</v>
      </c>
      <c r="AZ62" s="16">
        <v>0</v>
      </c>
      <c r="BA62" s="16">
        <v>0</v>
      </c>
      <c r="BB62" s="16">
        <v>0</v>
      </c>
      <c r="BC62" s="16">
        <v>0</v>
      </c>
      <c r="BD62" s="16">
        <v>0</v>
      </c>
      <c r="BE62" s="16">
        <v>0</v>
      </c>
      <c r="BF62" s="16">
        <v>0</v>
      </c>
      <c r="BG62" s="16">
        <v>0</v>
      </c>
      <c r="BH62" s="16">
        <v>0</v>
      </c>
      <c r="BI62" s="16">
        <v>0</v>
      </c>
      <c r="BJ62" s="16">
        <v>0</v>
      </c>
      <c r="BK62" s="262">
        <v>0</v>
      </c>
      <c r="BL62" s="16">
        <v>0</v>
      </c>
      <c r="BM62" s="16">
        <v>0</v>
      </c>
      <c r="BN62" s="16">
        <v>0</v>
      </c>
      <c r="BO62" s="16">
        <v>0</v>
      </c>
      <c r="BP62" s="16">
        <v>0</v>
      </c>
      <c r="BQ62" s="16">
        <v>0</v>
      </c>
      <c r="BR62" s="16">
        <v>0</v>
      </c>
      <c r="BS62" s="16">
        <v>0</v>
      </c>
      <c r="BT62" s="16">
        <v>0</v>
      </c>
      <c r="BU62" s="16">
        <v>0</v>
      </c>
      <c r="BV62" s="16">
        <v>0</v>
      </c>
      <c r="BW62" s="262">
        <v>0</v>
      </c>
    </row>
    <row r="63" spans="1:75" x14ac:dyDescent="0.25">
      <c r="A63" s="256"/>
      <c r="B63" s="256"/>
      <c r="C63" s="254" t="s">
        <v>14</v>
      </c>
      <c r="D63" s="16">
        <v>0</v>
      </c>
      <c r="E63" s="16">
        <v>1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Y63" s="16">
        <v>0</v>
      </c>
      <c r="Z63" s="16">
        <v>0</v>
      </c>
      <c r="AA63" s="16">
        <v>0</v>
      </c>
      <c r="AB63" s="16">
        <v>0</v>
      </c>
      <c r="AC63" s="16">
        <v>0</v>
      </c>
      <c r="AD63" s="16">
        <v>0</v>
      </c>
      <c r="AE63" s="16">
        <v>0</v>
      </c>
      <c r="AF63" s="16">
        <v>0</v>
      </c>
      <c r="AG63" s="16">
        <v>0</v>
      </c>
      <c r="AH63" s="16">
        <v>0</v>
      </c>
      <c r="AI63" s="16">
        <v>0</v>
      </c>
      <c r="AJ63" s="16">
        <v>0</v>
      </c>
      <c r="AK63" s="16">
        <v>0</v>
      </c>
      <c r="AL63" s="16">
        <v>0</v>
      </c>
      <c r="AM63" s="16">
        <v>0</v>
      </c>
      <c r="AN63" s="16">
        <v>0</v>
      </c>
      <c r="AO63" s="16">
        <v>0</v>
      </c>
      <c r="AP63" s="16">
        <v>0</v>
      </c>
      <c r="AQ63" s="16">
        <v>0</v>
      </c>
      <c r="AR63" s="16">
        <v>0</v>
      </c>
      <c r="AS63" s="16">
        <v>0</v>
      </c>
      <c r="AT63" s="16">
        <v>0</v>
      </c>
      <c r="AU63" s="16">
        <v>0</v>
      </c>
      <c r="AV63" s="16">
        <v>0</v>
      </c>
      <c r="AW63" s="16">
        <v>0</v>
      </c>
      <c r="AX63" s="16">
        <v>0</v>
      </c>
      <c r="AY63" s="16">
        <v>0</v>
      </c>
      <c r="AZ63" s="16">
        <v>0</v>
      </c>
      <c r="BA63" s="16">
        <v>0</v>
      </c>
      <c r="BB63" s="16">
        <v>0</v>
      </c>
      <c r="BC63" s="16">
        <v>0</v>
      </c>
      <c r="BD63" s="16">
        <v>0</v>
      </c>
      <c r="BE63" s="16">
        <v>0</v>
      </c>
      <c r="BF63" s="16">
        <v>0</v>
      </c>
      <c r="BG63" s="16">
        <v>0</v>
      </c>
      <c r="BH63" s="16">
        <v>0</v>
      </c>
      <c r="BI63" s="16">
        <v>0</v>
      </c>
      <c r="BJ63" s="16">
        <v>0</v>
      </c>
      <c r="BK63" s="16">
        <v>0</v>
      </c>
      <c r="BL63" s="16">
        <v>0</v>
      </c>
      <c r="BM63" s="16">
        <v>0</v>
      </c>
      <c r="BN63" s="16">
        <v>0</v>
      </c>
      <c r="BO63" s="16">
        <v>0</v>
      </c>
      <c r="BP63" s="16">
        <v>0</v>
      </c>
      <c r="BQ63" s="16">
        <v>0</v>
      </c>
      <c r="BR63" s="16">
        <v>0</v>
      </c>
      <c r="BS63" s="16">
        <v>0</v>
      </c>
      <c r="BT63" s="16">
        <v>0</v>
      </c>
      <c r="BU63" s="16">
        <v>0</v>
      </c>
      <c r="BV63" s="16">
        <v>0</v>
      </c>
      <c r="BW63" s="16">
        <v>0</v>
      </c>
    </row>
    <row r="64" spans="1:75" x14ac:dyDescent="0.25">
      <c r="A64" s="256"/>
      <c r="B64" s="256"/>
      <c r="C64" s="254" t="s">
        <v>15</v>
      </c>
      <c r="D64" s="16">
        <v>0</v>
      </c>
      <c r="E64" s="16">
        <v>1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1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16">
        <v>0</v>
      </c>
      <c r="AE64" s="16">
        <v>0</v>
      </c>
      <c r="AF64" s="16">
        <v>0</v>
      </c>
      <c r="AG64" s="16">
        <v>0</v>
      </c>
      <c r="AH64" s="16">
        <v>0</v>
      </c>
      <c r="AI64" s="16">
        <v>0</v>
      </c>
      <c r="AJ64" s="16">
        <v>0</v>
      </c>
      <c r="AK64" s="16">
        <v>0</v>
      </c>
      <c r="AL64" s="16">
        <v>0</v>
      </c>
      <c r="AM64" s="16">
        <v>0</v>
      </c>
      <c r="AN64" s="16">
        <v>0</v>
      </c>
      <c r="AO64" s="16">
        <v>0</v>
      </c>
      <c r="AP64" s="16">
        <v>0</v>
      </c>
      <c r="AQ64" s="16">
        <v>0</v>
      </c>
      <c r="AR64" s="16">
        <v>0</v>
      </c>
      <c r="AS64" s="16">
        <v>0</v>
      </c>
      <c r="AT64" s="16">
        <v>0</v>
      </c>
      <c r="AU64" s="16">
        <v>0</v>
      </c>
      <c r="AV64" s="16">
        <v>0</v>
      </c>
      <c r="AW64" s="16">
        <v>0</v>
      </c>
      <c r="AX64" s="16">
        <v>0</v>
      </c>
      <c r="AY64" s="16">
        <v>0</v>
      </c>
      <c r="AZ64" s="16">
        <v>0</v>
      </c>
      <c r="BA64" s="16">
        <v>0</v>
      </c>
      <c r="BB64" s="16">
        <v>0</v>
      </c>
      <c r="BC64" s="16">
        <v>0</v>
      </c>
      <c r="BD64" s="16">
        <v>0</v>
      </c>
      <c r="BE64" s="16">
        <v>0</v>
      </c>
      <c r="BF64" s="16">
        <v>0</v>
      </c>
      <c r="BG64" s="16">
        <v>0</v>
      </c>
      <c r="BH64" s="16">
        <v>0</v>
      </c>
      <c r="BI64" s="16">
        <v>0</v>
      </c>
      <c r="BJ64" s="16">
        <v>0</v>
      </c>
      <c r="BK64" s="16">
        <v>0</v>
      </c>
      <c r="BL64" s="16">
        <v>0</v>
      </c>
      <c r="BM64" s="16">
        <v>0</v>
      </c>
      <c r="BN64" s="16">
        <v>0</v>
      </c>
      <c r="BO64" s="16">
        <v>0</v>
      </c>
      <c r="BP64" s="16">
        <v>0</v>
      </c>
      <c r="BQ64" s="16">
        <v>0</v>
      </c>
      <c r="BR64" s="16">
        <v>0</v>
      </c>
      <c r="BS64" s="16">
        <v>0</v>
      </c>
      <c r="BT64" s="16">
        <v>0</v>
      </c>
      <c r="BU64" s="16">
        <v>0</v>
      </c>
      <c r="BV64" s="16">
        <v>0</v>
      </c>
      <c r="BW64" s="16">
        <v>0</v>
      </c>
    </row>
    <row r="65" spans="1:75" ht="15" customHeight="1" x14ac:dyDescent="0.25">
      <c r="A65" s="256"/>
      <c r="B65" s="256"/>
      <c r="C65" s="254" t="s">
        <v>28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0</v>
      </c>
      <c r="Z65" s="16">
        <v>0</v>
      </c>
      <c r="AA65" s="16">
        <v>0</v>
      </c>
      <c r="AB65" s="16">
        <v>0</v>
      </c>
      <c r="AC65" s="16">
        <v>0</v>
      </c>
      <c r="AD65" s="16">
        <v>0</v>
      </c>
      <c r="AE65" s="16">
        <v>0</v>
      </c>
      <c r="AF65" s="16">
        <v>0</v>
      </c>
      <c r="AG65" s="16">
        <v>0</v>
      </c>
      <c r="AH65" s="16">
        <v>0</v>
      </c>
      <c r="AI65" s="16">
        <v>0</v>
      </c>
      <c r="AJ65" s="16">
        <v>0</v>
      </c>
      <c r="AK65" s="16">
        <v>0</v>
      </c>
      <c r="AL65" s="16">
        <v>0</v>
      </c>
      <c r="AM65" s="16">
        <v>0</v>
      </c>
      <c r="AN65" s="16">
        <v>0</v>
      </c>
      <c r="AO65" s="16">
        <v>0</v>
      </c>
      <c r="AP65" s="16">
        <v>0</v>
      </c>
      <c r="AQ65" s="16">
        <v>0</v>
      </c>
      <c r="AR65" s="16">
        <v>0</v>
      </c>
      <c r="AS65" s="16">
        <v>0</v>
      </c>
      <c r="AT65" s="16">
        <v>0</v>
      </c>
      <c r="AU65" s="16">
        <v>0</v>
      </c>
      <c r="AV65" s="16">
        <v>0</v>
      </c>
      <c r="AW65" s="16">
        <v>0</v>
      </c>
      <c r="AX65" s="16">
        <v>0</v>
      </c>
      <c r="AY65" s="16">
        <v>0</v>
      </c>
      <c r="AZ65" s="16">
        <v>0</v>
      </c>
      <c r="BA65" s="16">
        <v>0</v>
      </c>
      <c r="BB65" s="16">
        <v>0</v>
      </c>
      <c r="BC65" s="16">
        <v>0</v>
      </c>
      <c r="BD65" s="16">
        <v>0</v>
      </c>
      <c r="BE65" s="16">
        <v>0</v>
      </c>
      <c r="BF65" s="16">
        <v>0</v>
      </c>
      <c r="BG65" s="16">
        <v>0</v>
      </c>
      <c r="BH65" s="16">
        <v>0</v>
      </c>
      <c r="BI65" s="16">
        <v>0</v>
      </c>
      <c r="BJ65" s="16">
        <v>0</v>
      </c>
      <c r="BK65" s="16">
        <v>0</v>
      </c>
      <c r="BL65" s="16">
        <v>0</v>
      </c>
      <c r="BM65" s="16">
        <v>0</v>
      </c>
      <c r="BN65" s="16">
        <v>0</v>
      </c>
      <c r="BO65" s="16">
        <v>0</v>
      </c>
      <c r="BP65" s="16">
        <v>0</v>
      </c>
      <c r="BQ65" s="16">
        <v>0</v>
      </c>
      <c r="BR65" s="16">
        <v>0</v>
      </c>
      <c r="BS65" s="16">
        <v>0</v>
      </c>
      <c r="BT65" s="16">
        <v>0</v>
      </c>
      <c r="BU65" s="16">
        <v>0</v>
      </c>
      <c r="BV65" s="16">
        <v>0</v>
      </c>
      <c r="BW65" s="16">
        <v>0</v>
      </c>
    </row>
    <row r="66" spans="1:75" ht="15" customHeight="1" x14ac:dyDescent="0.25">
      <c r="A66" s="256"/>
      <c r="B66" s="256"/>
      <c r="C66" s="254" t="s">
        <v>29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  <c r="AD66" s="16">
        <v>0</v>
      </c>
      <c r="AE66" s="16">
        <v>0</v>
      </c>
      <c r="AF66" s="16">
        <v>0</v>
      </c>
      <c r="AG66" s="16">
        <v>0</v>
      </c>
      <c r="AH66" s="16">
        <v>0</v>
      </c>
      <c r="AI66" s="16">
        <v>0</v>
      </c>
      <c r="AJ66" s="16">
        <v>0</v>
      </c>
      <c r="AK66" s="16">
        <v>0</v>
      </c>
      <c r="AL66" s="16">
        <v>0</v>
      </c>
      <c r="AM66" s="16">
        <v>0</v>
      </c>
      <c r="AN66" s="16">
        <v>0</v>
      </c>
      <c r="AO66" s="16">
        <v>0</v>
      </c>
      <c r="AP66" s="16">
        <v>0</v>
      </c>
      <c r="AQ66" s="16">
        <v>0</v>
      </c>
      <c r="AR66" s="16">
        <v>0</v>
      </c>
      <c r="AS66" s="16">
        <v>0</v>
      </c>
      <c r="AT66" s="16">
        <v>0</v>
      </c>
      <c r="AU66" s="16">
        <v>0</v>
      </c>
      <c r="AV66" s="16">
        <v>0</v>
      </c>
      <c r="AW66" s="16">
        <v>0</v>
      </c>
      <c r="AX66" s="16">
        <v>0</v>
      </c>
      <c r="AY66" s="16">
        <v>0</v>
      </c>
      <c r="AZ66" s="16">
        <v>0</v>
      </c>
      <c r="BA66" s="16">
        <v>0</v>
      </c>
      <c r="BB66" s="16">
        <v>0</v>
      </c>
      <c r="BC66" s="16">
        <v>0</v>
      </c>
      <c r="BD66" s="16">
        <v>0</v>
      </c>
      <c r="BE66" s="16">
        <v>0</v>
      </c>
      <c r="BF66" s="16">
        <v>0</v>
      </c>
      <c r="BG66" s="16">
        <v>0</v>
      </c>
      <c r="BH66" s="16">
        <v>0</v>
      </c>
      <c r="BI66" s="16">
        <v>0</v>
      </c>
      <c r="BJ66" s="16">
        <v>0</v>
      </c>
      <c r="BK66" s="16">
        <v>0</v>
      </c>
      <c r="BL66" s="16">
        <v>0</v>
      </c>
      <c r="BM66" s="16">
        <v>0</v>
      </c>
      <c r="BN66" s="16">
        <v>0</v>
      </c>
      <c r="BO66" s="16">
        <v>0</v>
      </c>
      <c r="BP66" s="16">
        <v>0</v>
      </c>
      <c r="BQ66" s="16">
        <v>0</v>
      </c>
      <c r="BR66" s="16">
        <v>0</v>
      </c>
      <c r="BS66" s="16">
        <v>0</v>
      </c>
      <c r="BT66" s="16">
        <v>0</v>
      </c>
      <c r="BU66" s="16">
        <v>0</v>
      </c>
      <c r="BV66" s="16">
        <v>0</v>
      </c>
      <c r="BW66" s="16">
        <v>0</v>
      </c>
    </row>
    <row r="67" spans="1:75" ht="27.75" customHeight="1" x14ac:dyDescent="0.25">
      <c r="A67" s="256"/>
      <c r="B67" s="256"/>
      <c r="C67" s="257" t="s">
        <v>183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  <c r="AA67" s="16">
        <v>0</v>
      </c>
      <c r="AB67" s="16">
        <v>0</v>
      </c>
      <c r="AC67" s="16">
        <v>0</v>
      </c>
      <c r="AD67" s="16">
        <v>0</v>
      </c>
      <c r="AE67" s="16">
        <v>0</v>
      </c>
      <c r="AF67" s="16">
        <v>0</v>
      </c>
      <c r="AG67" s="16">
        <v>0</v>
      </c>
      <c r="AH67" s="16">
        <v>0</v>
      </c>
      <c r="AI67" s="16">
        <v>0</v>
      </c>
      <c r="AJ67" s="16">
        <v>0</v>
      </c>
      <c r="AK67" s="16">
        <v>0</v>
      </c>
      <c r="AL67" s="16">
        <v>0</v>
      </c>
      <c r="AM67" s="16">
        <v>0</v>
      </c>
      <c r="AN67" s="16">
        <v>0</v>
      </c>
      <c r="AO67" s="16">
        <v>0</v>
      </c>
      <c r="AP67" s="16">
        <v>0</v>
      </c>
      <c r="AQ67" s="16">
        <v>0</v>
      </c>
      <c r="AR67" s="16">
        <v>0</v>
      </c>
      <c r="AS67" s="16">
        <v>0</v>
      </c>
      <c r="AT67" s="16">
        <v>0</v>
      </c>
      <c r="AU67" s="16">
        <v>0</v>
      </c>
      <c r="AV67" s="16">
        <v>0</v>
      </c>
      <c r="AW67" s="16">
        <v>0</v>
      </c>
      <c r="AX67" s="16">
        <v>0</v>
      </c>
      <c r="AY67" s="16">
        <v>0</v>
      </c>
      <c r="AZ67" s="16">
        <v>0</v>
      </c>
      <c r="BA67" s="16">
        <v>0</v>
      </c>
      <c r="BB67" s="16">
        <v>0</v>
      </c>
      <c r="BC67" s="16">
        <v>0</v>
      </c>
      <c r="BD67" s="16">
        <v>0</v>
      </c>
      <c r="BE67" s="16">
        <v>0</v>
      </c>
      <c r="BF67" s="16">
        <v>0</v>
      </c>
      <c r="BG67" s="16">
        <v>0</v>
      </c>
      <c r="BH67" s="16">
        <v>0</v>
      </c>
      <c r="BI67" s="16">
        <v>0</v>
      </c>
      <c r="BJ67" s="16">
        <v>0</v>
      </c>
      <c r="BK67" s="16">
        <v>0</v>
      </c>
      <c r="BL67" s="16">
        <v>0</v>
      </c>
      <c r="BM67" s="16">
        <v>0</v>
      </c>
      <c r="BN67" s="16">
        <v>0</v>
      </c>
      <c r="BO67" s="16">
        <v>0</v>
      </c>
      <c r="BP67" s="16">
        <v>0</v>
      </c>
      <c r="BQ67" s="16">
        <v>0</v>
      </c>
      <c r="BR67" s="16">
        <v>0</v>
      </c>
      <c r="BS67" s="16">
        <v>0</v>
      </c>
      <c r="BT67" s="16">
        <v>0</v>
      </c>
      <c r="BU67" s="16">
        <v>0</v>
      </c>
      <c r="BV67" s="16">
        <v>0</v>
      </c>
      <c r="BW67" s="16">
        <v>0</v>
      </c>
    </row>
    <row r="68" spans="1:75" x14ac:dyDescent="0.25">
      <c r="A68" s="258"/>
      <c r="B68" s="258"/>
      <c r="C68" s="259" t="s">
        <v>159</v>
      </c>
      <c r="D68" s="260">
        <f t="shared" ref="D68:AM68" si="20">SUM(D62:D67)</f>
        <v>0</v>
      </c>
      <c r="E68" s="260">
        <f t="shared" si="20"/>
        <v>3</v>
      </c>
      <c r="F68" s="260">
        <f t="shared" si="20"/>
        <v>0</v>
      </c>
      <c r="G68" s="260">
        <f t="shared" si="20"/>
        <v>0</v>
      </c>
      <c r="H68" s="260">
        <f t="shared" si="20"/>
        <v>0</v>
      </c>
      <c r="I68" s="260">
        <f t="shared" si="20"/>
        <v>0</v>
      </c>
      <c r="J68" s="260">
        <f t="shared" si="20"/>
        <v>0</v>
      </c>
      <c r="K68" s="260">
        <f t="shared" si="20"/>
        <v>0</v>
      </c>
      <c r="L68" s="260">
        <f t="shared" si="20"/>
        <v>2</v>
      </c>
      <c r="M68" s="260">
        <f t="shared" si="20"/>
        <v>0</v>
      </c>
      <c r="N68" s="260">
        <f t="shared" si="20"/>
        <v>0</v>
      </c>
      <c r="O68" s="260">
        <f t="shared" si="20"/>
        <v>1</v>
      </c>
      <c r="P68" s="260">
        <f t="shared" si="20"/>
        <v>0</v>
      </c>
      <c r="Q68" s="260">
        <f t="shared" si="20"/>
        <v>0</v>
      </c>
      <c r="R68" s="260">
        <f t="shared" si="20"/>
        <v>0</v>
      </c>
      <c r="S68" s="260">
        <f t="shared" si="20"/>
        <v>0</v>
      </c>
      <c r="T68" s="260">
        <f t="shared" si="20"/>
        <v>0</v>
      </c>
      <c r="U68" s="260">
        <f t="shared" si="20"/>
        <v>0</v>
      </c>
      <c r="V68" s="260">
        <f t="shared" si="20"/>
        <v>0</v>
      </c>
      <c r="W68" s="260">
        <f t="shared" si="20"/>
        <v>0</v>
      </c>
      <c r="X68" s="260">
        <f t="shared" si="20"/>
        <v>0</v>
      </c>
      <c r="Y68" s="260">
        <f t="shared" si="20"/>
        <v>0</v>
      </c>
      <c r="Z68" s="260">
        <f t="shared" si="20"/>
        <v>0</v>
      </c>
      <c r="AA68" s="260">
        <f t="shared" si="20"/>
        <v>1</v>
      </c>
      <c r="AB68" s="260">
        <f t="shared" si="20"/>
        <v>0</v>
      </c>
      <c r="AC68" s="260">
        <f t="shared" si="20"/>
        <v>0</v>
      </c>
      <c r="AD68" s="260">
        <f t="shared" si="20"/>
        <v>0</v>
      </c>
      <c r="AE68" s="260">
        <f t="shared" si="20"/>
        <v>0</v>
      </c>
      <c r="AF68" s="260">
        <f t="shared" si="20"/>
        <v>0</v>
      </c>
      <c r="AG68" s="260">
        <f t="shared" si="20"/>
        <v>0</v>
      </c>
      <c r="AH68" s="260">
        <f t="shared" si="20"/>
        <v>0</v>
      </c>
      <c r="AI68" s="260">
        <f t="shared" si="20"/>
        <v>0</v>
      </c>
      <c r="AJ68" s="260">
        <f t="shared" si="20"/>
        <v>0</v>
      </c>
      <c r="AK68" s="260">
        <f t="shared" si="20"/>
        <v>0</v>
      </c>
      <c r="AL68" s="260">
        <f t="shared" si="20"/>
        <v>0</v>
      </c>
      <c r="AM68" s="260">
        <f t="shared" si="20"/>
        <v>0</v>
      </c>
      <c r="AN68" s="260">
        <v>0</v>
      </c>
      <c r="AO68" s="260">
        <v>0</v>
      </c>
      <c r="AP68" s="260">
        <v>0</v>
      </c>
      <c r="AQ68" s="260">
        <v>0</v>
      </c>
      <c r="AR68" s="260">
        <v>0</v>
      </c>
      <c r="AS68" s="260">
        <v>0</v>
      </c>
      <c r="AT68" s="260">
        <v>0</v>
      </c>
      <c r="AU68" s="260">
        <v>0</v>
      </c>
      <c r="AV68" s="260">
        <v>0</v>
      </c>
      <c r="AW68" s="260">
        <v>0</v>
      </c>
      <c r="AX68" s="260">
        <v>0</v>
      </c>
      <c r="AY68" s="260">
        <v>0</v>
      </c>
      <c r="AZ68" s="260">
        <f t="shared" ref="AZ68:BC68" si="21">SUM(AZ62:AZ67)</f>
        <v>0</v>
      </c>
      <c r="BA68" s="260">
        <f t="shared" si="21"/>
        <v>0</v>
      </c>
      <c r="BB68" s="260">
        <f t="shared" si="21"/>
        <v>0</v>
      </c>
      <c r="BC68" s="260">
        <f t="shared" si="21"/>
        <v>0</v>
      </c>
      <c r="BD68" s="260">
        <v>0</v>
      </c>
      <c r="BE68" s="260">
        <f t="shared" ref="BE68:BO68" si="22">SUM(BE62:BE67)</f>
        <v>0</v>
      </c>
      <c r="BF68" s="260">
        <f t="shared" si="22"/>
        <v>0</v>
      </c>
      <c r="BG68" s="260">
        <f t="shared" si="22"/>
        <v>0</v>
      </c>
      <c r="BH68" s="260">
        <f t="shared" si="22"/>
        <v>0</v>
      </c>
      <c r="BI68" s="260">
        <f t="shared" si="22"/>
        <v>0</v>
      </c>
      <c r="BJ68" s="260">
        <f t="shared" si="22"/>
        <v>0</v>
      </c>
      <c r="BK68" s="260">
        <f t="shared" si="22"/>
        <v>0</v>
      </c>
      <c r="BL68" s="260">
        <f t="shared" si="22"/>
        <v>0</v>
      </c>
      <c r="BM68" s="260">
        <f t="shared" si="22"/>
        <v>0</v>
      </c>
      <c r="BN68" s="260">
        <f t="shared" si="22"/>
        <v>0</v>
      </c>
      <c r="BO68" s="260">
        <f t="shared" si="22"/>
        <v>0</v>
      </c>
      <c r="BP68" s="260">
        <v>0</v>
      </c>
      <c r="BQ68" s="260">
        <f t="shared" ref="BQ68:BW68" si="23">SUM(BQ62:BQ67)</f>
        <v>0</v>
      </c>
      <c r="BR68" s="260">
        <f t="shared" si="23"/>
        <v>0</v>
      </c>
      <c r="BS68" s="260">
        <f t="shared" si="23"/>
        <v>0</v>
      </c>
      <c r="BT68" s="260">
        <f t="shared" si="23"/>
        <v>0</v>
      </c>
      <c r="BU68" s="260">
        <f t="shared" si="23"/>
        <v>0</v>
      </c>
      <c r="BV68" s="260">
        <f t="shared" si="23"/>
        <v>0</v>
      </c>
      <c r="BW68" s="260">
        <f t="shared" si="23"/>
        <v>0</v>
      </c>
    </row>
    <row r="69" spans="1:75" ht="12.75" customHeight="1" x14ac:dyDescent="0.25">
      <c r="A69" s="253">
        <v>10</v>
      </c>
      <c r="B69" s="253" t="s">
        <v>192</v>
      </c>
      <c r="C69" s="254" t="s">
        <v>157</v>
      </c>
      <c r="D69" s="16">
        <v>2</v>
      </c>
      <c r="E69" s="16">
        <v>2</v>
      </c>
      <c r="F69" s="16">
        <v>32</v>
      </c>
      <c r="G69" s="16">
        <v>3</v>
      </c>
      <c r="H69" s="16">
        <v>17</v>
      </c>
      <c r="I69" s="16">
        <v>15</v>
      </c>
      <c r="J69" s="16">
        <v>1</v>
      </c>
      <c r="K69" s="16">
        <v>10</v>
      </c>
      <c r="L69" s="16">
        <v>8</v>
      </c>
      <c r="M69" s="16">
        <v>10</v>
      </c>
      <c r="N69" s="16">
        <v>1</v>
      </c>
      <c r="O69" s="16">
        <v>0</v>
      </c>
      <c r="P69" s="16">
        <v>15</v>
      </c>
      <c r="Q69" s="16">
        <v>22</v>
      </c>
      <c r="R69" s="16">
        <v>10</v>
      </c>
      <c r="S69" s="16">
        <v>0</v>
      </c>
      <c r="T69" s="16">
        <v>0</v>
      </c>
      <c r="U69" s="16">
        <v>7</v>
      </c>
      <c r="V69" s="16">
        <v>0</v>
      </c>
      <c r="W69" s="16">
        <v>11</v>
      </c>
      <c r="X69" s="16">
        <v>2</v>
      </c>
      <c r="Y69" s="16">
        <v>9</v>
      </c>
      <c r="Z69" s="16">
        <v>0</v>
      </c>
      <c r="AA69" s="16">
        <v>0</v>
      </c>
      <c r="AB69" s="16">
        <v>2</v>
      </c>
      <c r="AC69" s="16">
        <v>5</v>
      </c>
      <c r="AD69" s="16">
        <v>10</v>
      </c>
      <c r="AE69" s="16">
        <v>0</v>
      </c>
      <c r="AF69" s="16">
        <v>1</v>
      </c>
      <c r="AG69" s="267">
        <v>2</v>
      </c>
      <c r="AH69" s="16">
        <v>0</v>
      </c>
      <c r="AI69" s="16">
        <v>2</v>
      </c>
      <c r="AJ69" s="16">
        <v>9</v>
      </c>
      <c r="AK69" s="16">
        <v>1</v>
      </c>
      <c r="AL69" s="16">
        <v>3</v>
      </c>
      <c r="AM69" s="16">
        <v>0</v>
      </c>
      <c r="AN69" s="16">
        <v>1</v>
      </c>
      <c r="AO69" s="16">
        <v>1</v>
      </c>
      <c r="AP69" s="16">
        <v>3</v>
      </c>
      <c r="AQ69" s="16">
        <v>3</v>
      </c>
      <c r="AR69" s="16">
        <v>4</v>
      </c>
      <c r="AS69" s="267">
        <v>2</v>
      </c>
      <c r="AT69" s="16">
        <v>3</v>
      </c>
      <c r="AU69" s="16">
        <v>0</v>
      </c>
      <c r="AV69" s="16">
        <v>0</v>
      </c>
      <c r="AW69" s="16">
        <v>3</v>
      </c>
      <c r="AX69" s="16">
        <v>0</v>
      </c>
      <c r="AY69" s="16">
        <v>0</v>
      </c>
      <c r="AZ69" s="16">
        <v>0</v>
      </c>
      <c r="BA69" s="268">
        <v>1</v>
      </c>
      <c r="BB69" s="16">
        <v>1</v>
      </c>
      <c r="BC69" s="16">
        <v>0</v>
      </c>
      <c r="BD69" s="16">
        <v>3</v>
      </c>
      <c r="BE69" s="267">
        <v>5</v>
      </c>
      <c r="BF69" s="16">
        <v>0</v>
      </c>
      <c r="BG69" s="16">
        <v>1</v>
      </c>
      <c r="BH69" s="16">
        <v>0</v>
      </c>
      <c r="BI69" s="16">
        <v>2</v>
      </c>
      <c r="BJ69" s="16">
        <v>1</v>
      </c>
      <c r="BK69" s="16">
        <v>0</v>
      </c>
      <c r="BL69" s="16">
        <v>0</v>
      </c>
      <c r="BM69" s="268">
        <v>4</v>
      </c>
      <c r="BN69" s="16">
        <v>2</v>
      </c>
      <c r="BO69" s="16"/>
      <c r="BP69" s="16"/>
      <c r="BQ69" s="267"/>
      <c r="BR69" s="16"/>
      <c r="BS69" s="16"/>
      <c r="BT69" s="16"/>
      <c r="BU69" s="16"/>
      <c r="BV69" s="16"/>
      <c r="BW69" s="16"/>
    </row>
    <row r="70" spans="1:75" x14ac:dyDescent="0.25">
      <c r="A70" s="256"/>
      <c r="B70" s="256"/>
      <c r="C70" s="254" t="s">
        <v>14</v>
      </c>
      <c r="D70" s="16">
        <v>2</v>
      </c>
      <c r="E70" s="16">
        <v>1</v>
      </c>
      <c r="F70" s="16">
        <v>10</v>
      </c>
      <c r="G70" s="16">
        <v>1</v>
      </c>
      <c r="H70" s="16">
        <v>4</v>
      </c>
      <c r="I70" s="16">
        <v>1</v>
      </c>
      <c r="J70" s="16">
        <v>1</v>
      </c>
      <c r="K70" s="16">
        <v>2</v>
      </c>
      <c r="L70" s="16">
        <v>2</v>
      </c>
      <c r="M70" s="16">
        <v>5</v>
      </c>
      <c r="N70" s="16">
        <v>0</v>
      </c>
      <c r="O70" s="16">
        <v>0</v>
      </c>
      <c r="P70" s="16">
        <v>5</v>
      </c>
      <c r="Q70" s="16">
        <v>2</v>
      </c>
      <c r="R70" s="16">
        <v>9</v>
      </c>
      <c r="S70" s="16">
        <v>0</v>
      </c>
      <c r="T70" s="16">
        <v>0</v>
      </c>
      <c r="U70" s="16">
        <v>1</v>
      </c>
      <c r="V70" s="16">
        <v>0</v>
      </c>
      <c r="W70" s="16">
        <v>2</v>
      </c>
      <c r="X70" s="16">
        <v>0</v>
      </c>
      <c r="Y70" s="16">
        <v>1</v>
      </c>
      <c r="Z70" s="16">
        <v>0</v>
      </c>
      <c r="AA70" s="16">
        <v>0</v>
      </c>
      <c r="AB70" s="16">
        <v>1</v>
      </c>
      <c r="AC70" s="16">
        <v>3</v>
      </c>
      <c r="AD70" s="16">
        <v>1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2</v>
      </c>
      <c r="AK70" s="16">
        <v>0</v>
      </c>
      <c r="AL70" s="16">
        <v>0</v>
      </c>
      <c r="AM70" s="16">
        <v>0</v>
      </c>
      <c r="AN70" s="16">
        <v>1</v>
      </c>
      <c r="AO70" s="16">
        <v>1</v>
      </c>
      <c r="AP70" s="16">
        <v>0</v>
      </c>
      <c r="AQ70" s="16">
        <v>0</v>
      </c>
      <c r="AR70" s="16">
        <v>0</v>
      </c>
      <c r="AS70" s="16">
        <v>0</v>
      </c>
      <c r="AT70" s="16">
        <v>0</v>
      </c>
      <c r="AU70" s="16">
        <v>0</v>
      </c>
      <c r="AV70" s="16">
        <v>0</v>
      </c>
      <c r="AW70" s="16">
        <v>13</v>
      </c>
      <c r="AX70" s="16">
        <v>0</v>
      </c>
      <c r="AY70" s="16">
        <v>0</v>
      </c>
      <c r="AZ70" s="16">
        <v>0</v>
      </c>
      <c r="BA70" s="16">
        <v>0</v>
      </c>
      <c r="BB70" s="16">
        <v>0</v>
      </c>
      <c r="BC70" s="16">
        <v>0</v>
      </c>
      <c r="BD70" s="16">
        <v>0</v>
      </c>
      <c r="BE70" s="16">
        <v>0</v>
      </c>
      <c r="BF70" s="16">
        <v>0</v>
      </c>
      <c r="BG70" s="16">
        <v>0</v>
      </c>
      <c r="BH70" s="16">
        <v>0</v>
      </c>
      <c r="BI70" s="16">
        <v>0</v>
      </c>
      <c r="BJ70" s="16">
        <v>0</v>
      </c>
      <c r="BK70" s="16">
        <v>0</v>
      </c>
      <c r="BL70" s="16">
        <v>0</v>
      </c>
      <c r="BM70" s="16">
        <v>2</v>
      </c>
      <c r="BN70" s="16">
        <v>1</v>
      </c>
      <c r="BO70" s="16"/>
      <c r="BP70" s="16"/>
      <c r="BQ70" s="16"/>
      <c r="BR70" s="16"/>
      <c r="BS70" s="16"/>
      <c r="BT70" s="16"/>
      <c r="BU70" s="16"/>
      <c r="BV70" s="16"/>
      <c r="BW70" s="16"/>
    </row>
    <row r="71" spans="1:75" x14ac:dyDescent="0.25">
      <c r="A71" s="256"/>
      <c r="B71" s="256"/>
      <c r="C71" s="254" t="s">
        <v>15</v>
      </c>
      <c r="D71" s="16">
        <v>0</v>
      </c>
      <c r="E71" s="16">
        <v>1</v>
      </c>
      <c r="F71" s="16">
        <v>4</v>
      </c>
      <c r="G71" s="16">
        <v>1</v>
      </c>
      <c r="H71" s="16">
        <v>0</v>
      </c>
      <c r="I71" s="16">
        <v>0</v>
      </c>
      <c r="J71" s="16">
        <v>0</v>
      </c>
      <c r="K71" s="16">
        <v>0</v>
      </c>
      <c r="L71" s="16">
        <v>15</v>
      </c>
      <c r="M71" s="16">
        <v>1</v>
      </c>
      <c r="N71" s="16">
        <v>25</v>
      </c>
      <c r="O71" s="16">
        <v>0</v>
      </c>
      <c r="P71" s="16">
        <v>0</v>
      </c>
      <c r="Q71" s="16">
        <v>0</v>
      </c>
      <c r="R71" s="16">
        <v>3</v>
      </c>
      <c r="S71" s="16">
        <v>0</v>
      </c>
      <c r="T71" s="16">
        <v>0</v>
      </c>
      <c r="U71" s="16">
        <v>0</v>
      </c>
      <c r="V71" s="16">
        <v>0</v>
      </c>
      <c r="W71" s="16">
        <v>3</v>
      </c>
      <c r="X71" s="16">
        <v>0</v>
      </c>
      <c r="Y71" s="16">
        <v>2</v>
      </c>
      <c r="Z71" s="16">
        <v>0</v>
      </c>
      <c r="AA71" s="262">
        <v>1</v>
      </c>
      <c r="AB71" s="16">
        <v>0</v>
      </c>
      <c r="AC71" s="16">
        <v>0</v>
      </c>
      <c r="AD71" s="16">
        <v>0</v>
      </c>
      <c r="AE71" s="16">
        <v>0</v>
      </c>
      <c r="AF71" s="16">
        <v>0</v>
      </c>
      <c r="AG71" s="16">
        <v>0</v>
      </c>
      <c r="AH71" s="16">
        <v>0</v>
      </c>
      <c r="AI71" s="16">
        <v>0</v>
      </c>
      <c r="AJ71" s="16">
        <v>0</v>
      </c>
      <c r="AK71" s="16">
        <v>1</v>
      </c>
      <c r="AL71" s="16">
        <v>0</v>
      </c>
      <c r="AM71" s="262">
        <v>0</v>
      </c>
      <c r="AN71" s="16">
        <v>0</v>
      </c>
      <c r="AO71" s="16">
        <v>0</v>
      </c>
      <c r="AP71" s="16">
        <v>0</v>
      </c>
      <c r="AQ71" s="16">
        <v>0</v>
      </c>
      <c r="AR71" s="16">
        <v>0</v>
      </c>
      <c r="AS71" s="16">
        <v>0</v>
      </c>
      <c r="AT71" s="16">
        <v>1</v>
      </c>
      <c r="AU71" s="16">
        <v>0</v>
      </c>
      <c r="AV71" s="16">
        <v>0</v>
      </c>
      <c r="AW71" s="16">
        <v>2</v>
      </c>
      <c r="AX71" s="16">
        <v>0</v>
      </c>
      <c r="AY71" s="262">
        <v>0</v>
      </c>
      <c r="AZ71" s="16">
        <v>0</v>
      </c>
      <c r="BA71" s="16">
        <v>0</v>
      </c>
      <c r="BB71" s="16">
        <v>0</v>
      </c>
      <c r="BC71" s="16">
        <v>0</v>
      </c>
      <c r="BD71" s="16">
        <v>0</v>
      </c>
      <c r="BE71" s="16">
        <v>0</v>
      </c>
      <c r="BF71" s="16">
        <v>0</v>
      </c>
      <c r="BG71" s="16">
        <v>0</v>
      </c>
      <c r="BH71" s="16">
        <v>0</v>
      </c>
      <c r="BI71" s="16">
        <v>0</v>
      </c>
      <c r="BJ71" s="16">
        <v>0</v>
      </c>
      <c r="BK71" s="262">
        <v>0</v>
      </c>
      <c r="BL71" s="16">
        <v>0</v>
      </c>
      <c r="BM71" s="16">
        <v>0</v>
      </c>
      <c r="BN71" s="16">
        <v>0</v>
      </c>
      <c r="BO71" s="16"/>
      <c r="BP71" s="16"/>
      <c r="BQ71" s="16"/>
      <c r="BR71" s="16"/>
      <c r="BS71" s="16"/>
      <c r="BT71" s="16"/>
      <c r="BU71" s="16"/>
      <c r="BV71" s="16"/>
      <c r="BW71" s="262"/>
    </row>
    <row r="72" spans="1:75" x14ac:dyDescent="0.25">
      <c r="A72" s="256"/>
      <c r="B72" s="256"/>
      <c r="C72" s="254" t="s">
        <v>28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3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16">
        <v>0</v>
      </c>
      <c r="AE72" s="16">
        <v>0</v>
      </c>
      <c r="AF72" s="16">
        <v>0</v>
      </c>
      <c r="AG72" s="16">
        <v>0</v>
      </c>
      <c r="AH72" s="16">
        <v>0</v>
      </c>
      <c r="AI72" s="16">
        <v>0</v>
      </c>
      <c r="AJ72" s="16">
        <v>0</v>
      </c>
      <c r="AK72" s="16">
        <v>0</v>
      </c>
      <c r="AL72" s="16">
        <v>0</v>
      </c>
      <c r="AM72" s="16">
        <v>0</v>
      </c>
      <c r="AN72" s="16">
        <v>0</v>
      </c>
      <c r="AO72" s="16">
        <v>1</v>
      </c>
      <c r="AP72" s="16">
        <v>0</v>
      </c>
      <c r="AQ72" s="16">
        <v>0</v>
      </c>
      <c r="AR72" s="16">
        <v>0</v>
      </c>
      <c r="AS72" s="16">
        <v>0</v>
      </c>
      <c r="AT72" s="16">
        <v>0</v>
      </c>
      <c r="AU72" s="16">
        <v>0</v>
      </c>
      <c r="AV72" s="16">
        <v>0</v>
      </c>
      <c r="AW72" s="16">
        <v>11</v>
      </c>
      <c r="AX72" s="16">
        <v>0</v>
      </c>
      <c r="AY72" s="16">
        <v>0</v>
      </c>
      <c r="AZ72" s="16">
        <v>0</v>
      </c>
      <c r="BA72" s="16">
        <v>0</v>
      </c>
      <c r="BB72" s="16">
        <v>0</v>
      </c>
      <c r="BC72" s="16">
        <v>0</v>
      </c>
      <c r="BD72" s="16">
        <v>0</v>
      </c>
      <c r="BE72" s="16">
        <v>0</v>
      </c>
      <c r="BF72" s="16">
        <v>0</v>
      </c>
      <c r="BG72" s="16">
        <v>0</v>
      </c>
      <c r="BH72" s="16">
        <v>0</v>
      </c>
      <c r="BI72" s="16">
        <v>0</v>
      </c>
      <c r="BJ72" s="16">
        <v>0</v>
      </c>
      <c r="BK72" s="16">
        <v>0</v>
      </c>
      <c r="BL72" s="16">
        <v>0</v>
      </c>
      <c r="BM72" s="16">
        <v>0</v>
      </c>
      <c r="BN72" s="16">
        <v>0</v>
      </c>
      <c r="BO72" s="16"/>
      <c r="BP72" s="16"/>
      <c r="BQ72" s="16"/>
      <c r="BR72" s="16"/>
      <c r="BS72" s="16"/>
      <c r="BT72" s="16"/>
      <c r="BU72" s="16"/>
      <c r="BV72" s="16"/>
      <c r="BW72" s="16"/>
    </row>
    <row r="73" spans="1:75" x14ac:dyDescent="0.25">
      <c r="A73" s="256"/>
      <c r="B73" s="256"/>
      <c r="C73" s="254" t="s">
        <v>182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2</v>
      </c>
      <c r="N73" s="16">
        <v>0</v>
      </c>
      <c r="O73" s="16">
        <v>0</v>
      </c>
      <c r="P73" s="16">
        <v>4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6">
        <v>0</v>
      </c>
      <c r="AB73" s="16">
        <v>0</v>
      </c>
      <c r="AC73" s="16">
        <v>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J73" s="16">
        <v>0</v>
      </c>
      <c r="AK73" s="16">
        <v>0</v>
      </c>
      <c r="AL73" s="16">
        <v>0</v>
      </c>
      <c r="AM73" s="16">
        <v>0</v>
      </c>
      <c r="AN73" s="16">
        <v>0</v>
      </c>
      <c r="AO73" s="16">
        <v>0</v>
      </c>
      <c r="AP73" s="16">
        <v>0</v>
      </c>
      <c r="AQ73" s="16">
        <v>0</v>
      </c>
      <c r="AR73" s="16">
        <v>0</v>
      </c>
      <c r="AS73" s="16">
        <v>0</v>
      </c>
      <c r="AT73" s="16">
        <v>0</v>
      </c>
      <c r="AU73" s="16">
        <v>0</v>
      </c>
      <c r="AV73" s="16">
        <v>0</v>
      </c>
      <c r="AW73" s="16">
        <v>0</v>
      </c>
      <c r="AX73" s="16">
        <v>0</v>
      </c>
      <c r="AY73" s="16">
        <v>0</v>
      </c>
      <c r="AZ73" s="16">
        <v>0</v>
      </c>
      <c r="BA73" s="16">
        <v>0</v>
      </c>
      <c r="BB73" s="16">
        <v>0</v>
      </c>
      <c r="BC73" s="16">
        <v>0</v>
      </c>
      <c r="BD73" s="16">
        <v>0</v>
      </c>
      <c r="BE73" s="16">
        <v>0</v>
      </c>
      <c r="BF73" s="16">
        <v>0</v>
      </c>
      <c r="BG73" s="16">
        <v>0</v>
      </c>
      <c r="BH73" s="16">
        <v>0</v>
      </c>
      <c r="BI73" s="16">
        <v>0</v>
      </c>
      <c r="BJ73" s="16">
        <v>0</v>
      </c>
      <c r="BK73" s="16">
        <v>0</v>
      </c>
      <c r="BL73" s="16">
        <v>0</v>
      </c>
      <c r="BM73" s="16">
        <v>0</v>
      </c>
      <c r="BN73" s="16">
        <v>0</v>
      </c>
      <c r="BO73" s="16"/>
      <c r="BP73" s="16"/>
      <c r="BQ73" s="16"/>
      <c r="BR73" s="16"/>
      <c r="BS73" s="16"/>
      <c r="BT73" s="16"/>
      <c r="BU73" s="16"/>
      <c r="BV73" s="16"/>
      <c r="BW73" s="16"/>
    </row>
    <row r="74" spans="1:75" ht="25.5" x14ac:dyDescent="0.25">
      <c r="A74" s="256"/>
      <c r="B74" s="256"/>
      <c r="C74" s="257" t="s">
        <v>183</v>
      </c>
      <c r="D74" s="269">
        <v>0</v>
      </c>
      <c r="E74" s="269">
        <v>0</v>
      </c>
      <c r="F74" s="269">
        <v>0</v>
      </c>
      <c r="G74" s="269">
        <v>0</v>
      </c>
      <c r="H74" s="269">
        <v>0</v>
      </c>
      <c r="I74" s="269">
        <v>0</v>
      </c>
      <c r="J74" s="269">
        <v>0</v>
      </c>
      <c r="K74" s="269">
        <v>0</v>
      </c>
      <c r="L74" s="269">
        <v>1</v>
      </c>
      <c r="M74" s="269">
        <v>0</v>
      </c>
      <c r="N74" s="269">
        <v>0</v>
      </c>
      <c r="O74" s="269">
        <v>0</v>
      </c>
      <c r="P74" s="269">
        <v>0</v>
      </c>
      <c r="Q74" s="269">
        <v>0</v>
      </c>
      <c r="R74" s="269">
        <v>0</v>
      </c>
      <c r="S74" s="269">
        <v>0</v>
      </c>
      <c r="T74" s="269">
        <v>0</v>
      </c>
      <c r="U74" s="269">
        <v>0</v>
      </c>
      <c r="V74" s="269">
        <v>0</v>
      </c>
      <c r="W74" s="269">
        <v>0</v>
      </c>
      <c r="X74" s="269">
        <v>0</v>
      </c>
      <c r="Y74" s="269">
        <v>0</v>
      </c>
      <c r="Z74" s="269">
        <v>0</v>
      </c>
      <c r="AA74" s="269">
        <v>0</v>
      </c>
      <c r="AB74" s="269">
        <v>0</v>
      </c>
      <c r="AC74" s="269">
        <v>0</v>
      </c>
      <c r="AD74" s="269">
        <v>0</v>
      </c>
      <c r="AE74" s="269">
        <v>0</v>
      </c>
      <c r="AF74" s="269">
        <v>0</v>
      </c>
      <c r="AG74" s="269">
        <v>0</v>
      </c>
      <c r="AH74" s="269">
        <v>0</v>
      </c>
      <c r="AI74" s="269">
        <v>0</v>
      </c>
      <c r="AJ74" s="269">
        <v>0</v>
      </c>
      <c r="AK74" s="269">
        <v>0</v>
      </c>
      <c r="AL74" s="269">
        <v>0</v>
      </c>
      <c r="AM74" s="269">
        <v>0</v>
      </c>
      <c r="AN74" s="269">
        <v>0</v>
      </c>
      <c r="AO74" s="269">
        <v>0</v>
      </c>
      <c r="AP74" s="269">
        <v>0</v>
      </c>
      <c r="AQ74" s="269">
        <v>0</v>
      </c>
      <c r="AR74" s="269">
        <v>0</v>
      </c>
      <c r="AS74" s="269">
        <v>0</v>
      </c>
      <c r="AT74" s="269">
        <v>0</v>
      </c>
      <c r="AU74" s="269">
        <v>0</v>
      </c>
      <c r="AV74" s="269">
        <v>0</v>
      </c>
      <c r="AW74" s="269">
        <v>0</v>
      </c>
      <c r="AX74" s="269">
        <v>0</v>
      </c>
      <c r="AY74" s="269">
        <v>0</v>
      </c>
      <c r="AZ74" s="269">
        <v>0</v>
      </c>
      <c r="BA74" s="269">
        <v>0</v>
      </c>
      <c r="BB74" s="269">
        <v>0</v>
      </c>
      <c r="BC74" s="269">
        <v>0</v>
      </c>
      <c r="BD74" s="269">
        <v>0</v>
      </c>
      <c r="BE74" s="269">
        <v>0</v>
      </c>
      <c r="BF74" s="269">
        <v>0</v>
      </c>
      <c r="BG74" s="269">
        <v>0</v>
      </c>
      <c r="BH74" s="269">
        <v>0</v>
      </c>
      <c r="BI74" s="269">
        <v>0</v>
      </c>
      <c r="BJ74" s="269">
        <v>0</v>
      </c>
      <c r="BK74" s="269">
        <v>0</v>
      </c>
      <c r="BL74" s="269">
        <v>0</v>
      </c>
      <c r="BM74" s="269">
        <v>0</v>
      </c>
      <c r="BN74" s="269">
        <v>1</v>
      </c>
      <c r="BO74" s="269"/>
      <c r="BP74" s="269"/>
      <c r="BQ74" s="269"/>
      <c r="BR74" s="269"/>
      <c r="BS74" s="269"/>
      <c r="BT74" s="269"/>
      <c r="BU74" s="269"/>
      <c r="BV74" s="269"/>
      <c r="BW74" s="269"/>
    </row>
    <row r="75" spans="1:75" x14ac:dyDescent="0.25">
      <c r="A75" s="258"/>
      <c r="B75" s="258"/>
      <c r="C75" s="259" t="s">
        <v>159</v>
      </c>
      <c r="D75" s="260">
        <f t="shared" ref="D75:BO75" si="24">SUM(D69:D74)</f>
        <v>4</v>
      </c>
      <c r="E75" s="260">
        <f t="shared" si="24"/>
        <v>4</v>
      </c>
      <c r="F75" s="260">
        <f t="shared" si="24"/>
        <v>46</v>
      </c>
      <c r="G75" s="260">
        <f t="shared" si="24"/>
        <v>5</v>
      </c>
      <c r="H75" s="260">
        <f t="shared" si="24"/>
        <v>21</v>
      </c>
      <c r="I75" s="260">
        <f t="shared" si="24"/>
        <v>16</v>
      </c>
      <c r="J75" s="260">
        <f t="shared" si="24"/>
        <v>2</v>
      </c>
      <c r="K75" s="260">
        <f t="shared" si="24"/>
        <v>12</v>
      </c>
      <c r="L75" s="260">
        <f t="shared" si="24"/>
        <v>26</v>
      </c>
      <c r="M75" s="260">
        <f t="shared" si="24"/>
        <v>18</v>
      </c>
      <c r="N75" s="260">
        <f t="shared" si="24"/>
        <v>26</v>
      </c>
      <c r="O75" s="260">
        <f t="shared" si="24"/>
        <v>0</v>
      </c>
      <c r="P75" s="260">
        <f t="shared" si="24"/>
        <v>24</v>
      </c>
      <c r="Q75" s="260">
        <f t="shared" si="24"/>
        <v>24</v>
      </c>
      <c r="R75" s="260">
        <f t="shared" si="24"/>
        <v>25</v>
      </c>
      <c r="S75" s="260">
        <f t="shared" si="24"/>
        <v>0</v>
      </c>
      <c r="T75" s="260">
        <f t="shared" si="24"/>
        <v>0</v>
      </c>
      <c r="U75" s="260">
        <f t="shared" si="24"/>
        <v>8</v>
      </c>
      <c r="V75" s="260">
        <f t="shared" si="24"/>
        <v>0</v>
      </c>
      <c r="W75" s="260">
        <f t="shared" si="24"/>
        <v>16</v>
      </c>
      <c r="X75" s="260">
        <f t="shared" si="24"/>
        <v>2</v>
      </c>
      <c r="Y75" s="260">
        <f t="shared" si="24"/>
        <v>12</v>
      </c>
      <c r="Z75" s="260">
        <f t="shared" si="24"/>
        <v>0</v>
      </c>
      <c r="AA75" s="260">
        <f t="shared" si="24"/>
        <v>1</v>
      </c>
      <c r="AB75" s="260">
        <f t="shared" si="24"/>
        <v>3</v>
      </c>
      <c r="AC75" s="260">
        <f t="shared" si="24"/>
        <v>8</v>
      </c>
      <c r="AD75" s="260">
        <f t="shared" si="24"/>
        <v>11</v>
      </c>
      <c r="AE75" s="260">
        <f t="shared" si="24"/>
        <v>0</v>
      </c>
      <c r="AF75" s="260">
        <f t="shared" si="24"/>
        <v>1</v>
      </c>
      <c r="AG75" s="260">
        <f t="shared" si="24"/>
        <v>2</v>
      </c>
      <c r="AH75" s="260">
        <f t="shared" si="24"/>
        <v>0</v>
      </c>
      <c r="AI75" s="260">
        <f t="shared" si="24"/>
        <v>2</v>
      </c>
      <c r="AJ75" s="260">
        <f t="shared" si="24"/>
        <v>11</v>
      </c>
      <c r="AK75" s="260">
        <f t="shared" si="24"/>
        <v>2</v>
      </c>
      <c r="AL75" s="260">
        <f t="shared" si="24"/>
        <v>3</v>
      </c>
      <c r="AM75" s="260">
        <f t="shared" si="24"/>
        <v>0</v>
      </c>
      <c r="AN75" s="260">
        <v>2</v>
      </c>
      <c r="AO75" s="260">
        <v>3</v>
      </c>
      <c r="AP75" s="260">
        <v>3</v>
      </c>
      <c r="AQ75" s="260">
        <v>3</v>
      </c>
      <c r="AR75" s="260">
        <v>4</v>
      </c>
      <c r="AS75" s="260">
        <v>2</v>
      </c>
      <c r="AT75" s="260">
        <v>4</v>
      </c>
      <c r="AU75" s="260">
        <v>0</v>
      </c>
      <c r="AV75" s="260">
        <v>0</v>
      </c>
      <c r="AW75" s="260">
        <v>29</v>
      </c>
      <c r="AX75" s="260">
        <v>0</v>
      </c>
      <c r="AY75" s="260">
        <v>0</v>
      </c>
      <c r="AZ75" s="260">
        <f t="shared" si="24"/>
        <v>0</v>
      </c>
      <c r="BA75" s="260">
        <f t="shared" si="24"/>
        <v>1</v>
      </c>
      <c r="BB75" s="260">
        <f t="shared" si="24"/>
        <v>1</v>
      </c>
      <c r="BC75" s="260">
        <f t="shared" si="24"/>
        <v>0</v>
      </c>
      <c r="BD75" s="260">
        <f t="shared" si="24"/>
        <v>3</v>
      </c>
      <c r="BE75" s="260">
        <f t="shared" si="24"/>
        <v>5</v>
      </c>
      <c r="BF75" s="260">
        <f t="shared" si="24"/>
        <v>0</v>
      </c>
      <c r="BG75" s="260">
        <f t="shared" si="24"/>
        <v>1</v>
      </c>
      <c r="BH75" s="260">
        <f t="shared" si="24"/>
        <v>0</v>
      </c>
      <c r="BI75" s="260">
        <f t="shared" si="24"/>
        <v>2</v>
      </c>
      <c r="BJ75" s="260">
        <f t="shared" si="24"/>
        <v>1</v>
      </c>
      <c r="BK75" s="260">
        <f t="shared" si="24"/>
        <v>0</v>
      </c>
      <c r="BL75" s="260">
        <f t="shared" si="24"/>
        <v>0</v>
      </c>
      <c r="BM75" s="260">
        <f t="shared" si="24"/>
        <v>6</v>
      </c>
      <c r="BN75" s="260">
        <f t="shared" si="24"/>
        <v>4</v>
      </c>
      <c r="BO75" s="260">
        <f t="shared" si="24"/>
        <v>0</v>
      </c>
      <c r="BP75" s="260">
        <f t="shared" ref="BP75:CA75" si="25">SUM(BP69:BP74)</f>
        <v>0</v>
      </c>
      <c r="BQ75" s="260">
        <f t="shared" si="25"/>
        <v>0</v>
      </c>
      <c r="BR75" s="260">
        <f t="shared" si="25"/>
        <v>0</v>
      </c>
      <c r="BS75" s="260">
        <f t="shared" si="25"/>
        <v>0</v>
      </c>
      <c r="BT75" s="260">
        <f t="shared" si="25"/>
        <v>0</v>
      </c>
      <c r="BU75" s="260">
        <f t="shared" si="25"/>
        <v>0</v>
      </c>
      <c r="BV75" s="260">
        <f t="shared" si="25"/>
        <v>0</v>
      </c>
      <c r="BW75" s="260">
        <f t="shared" si="25"/>
        <v>0</v>
      </c>
    </row>
    <row r="76" spans="1:75" ht="15" x14ac:dyDescent="0.2">
      <c r="A76" s="253">
        <v>12</v>
      </c>
      <c r="B76" s="253" t="s">
        <v>193</v>
      </c>
      <c r="C76" s="254" t="s">
        <v>157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5</v>
      </c>
      <c r="J76" s="16">
        <v>3</v>
      </c>
      <c r="K76" s="16">
        <v>4</v>
      </c>
      <c r="L76" s="16">
        <v>2</v>
      </c>
      <c r="M76" s="16">
        <v>1</v>
      </c>
      <c r="N76" s="16">
        <v>4</v>
      </c>
      <c r="O76" s="16">
        <v>7</v>
      </c>
      <c r="P76" s="16">
        <v>1</v>
      </c>
      <c r="Q76" s="16">
        <v>0</v>
      </c>
      <c r="R76" s="16">
        <v>3</v>
      </c>
      <c r="S76" s="16">
        <v>3</v>
      </c>
      <c r="T76" s="16">
        <v>4</v>
      </c>
      <c r="U76" s="16">
        <v>1</v>
      </c>
      <c r="V76" s="270">
        <v>0</v>
      </c>
      <c r="W76" s="16">
        <v>4</v>
      </c>
      <c r="X76" s="16">
        <v>0</v>
      </c>
      <c r="Y76" s="16">
        <v>0</v>
      </c>
      <c r="Z76" s="16">
        <v>0</v>
      </c>
      <c r="AA76" s="16">
        <v>0</v>
      </c>
      <c r="AB76" s="16">
        <v>0</v>
      </c>
      <c r="AC76" s="16">
        <v>3</v>
      </c>
      <c r="AD76" s="16">
        <v>13</v>
      </c>
      <c r="AE76" s="267">
        <v>4</v>
      </c>
      <c r="AF76" s="16">
        <v>0</v>
      </c>
      <c r="AG76" s="16">
        <v>2</v>
      </c>
      <c r="AH76" s="270">
        <v>6</v>
      </c>
      <c r="AI76" s="16">
        <v>2</v>
      </c>
      <c r="AJ76" s="16">
        <v>2</v>
      </c>
      <c r="AK76" s="16">
        <v>4</v>
      </c>
      <c r="AL76" s="16">
        <v>0</v>
      </c>
      <c r="AM76" s="16">
        <v>1</v>
      </c>
      <c r="AN76" s="16">
        <v>4</v>
      </c>
      <c r="AO76" s="16">
        <v>6</v>
      </c>
      <c r="AP76" s="16">
        <v>12</v>
      </c>
      <c r="AQ76" s="267">
        <v>16</v>
      </c>
      <c r="AR76" s="16">
        <v>10</v>
      </c>
      <c r="AS76" s="16">
        <v>14</v>
      </c>
      <c r="AT76" s="271">
        <v>10</v>
      </c>
      <c r="AU76" s="16">
        <v>14</v>
      </c>
      <c r="AV76" s="16">
        <v>17</v>
      </c>
      <c r="AW76" s="16">
        <v>13</v>
      </c>
      <c r="AX76" s="16">
        <v>17</v>
      </c>
      <c r="AY76" s="16">
        <v>10</v>
      </c>
      <c r="AZ76" s="16">
        <v>17</v>
      </c>
      <c r="BA76" s="16">
        <v>24</v>
      </c>
      <c r="BB76" s="16">
        <v>20</v>
      </c>
      <c r="BC76" s="267">
        <v>16</v>
      </c>
      <c r="BD76" s="16">
        <v>15</v>
      </c>
      <c r="BE76" s="16">
        <v>0</v>
      </c>
      <c r="BF76" s="271">
        <v>15</v>
      </c>
      <c r="BG76" s="16">
        <v>15</v>
      </c>
      <c r="BH76" s="16">
        <v>16</v>
      </c>
      <c r="BI76" s="16">
        <v>18</v>
      </c>
      <c r="BJ76" s="16">
        <v>25</v>
      </c>
      <c r="BK76" s="16">
        <v>15</v>
      </c>
      <c r="BL76" s="16">
        <v>9</v>
      </c>
      <c r="BM76" s="16">
        <v>18</v>
      </c>
      <c r="BN76" s="16">
        <v>4</v>
      </c>
      <c r="BO76" s="267"/>
      <c r="BP76" s="16"/>
      <c r="BQ76" s="16"/>
      <c r="BR76" s="271"/>
      <c r="BS76" s="16"/>
      <c r="BT76" s="16"/>
      <c r="BU76" s="16"/>
      <c r="BV76" s="16"/>
      <c r="BW76" s="16"/>
    </row>
    <row r="77" spans="1:75" x14ac:dyDescent="0.25">
      <c r="A77" s="256"/>
      <c r="B77" s="256"/>
      <c r="C77" s="254" t="s">
        <v>14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2</v>
      </c>
      <c r="J77" s="16">
        <v>6</v>
      </c>
      <c r="K77" s="16">
        <v>3</v>
      </c>
      <c r="L77" s="16">
        <v>0</v>
      </c>
      <c r="M77" s="16">
        <v>1</v>
      </c>
      <c r="N77" s="16">
        <v>3</v>
      </c>
      <c r="O77" s="16">
        <v>1</v>
      </c>
      <c r="P77" s="16">
        <v>0</v>
      </c>
      <c r="Q77" s="16">
        <v>1</v>
      </c>
      <c r="R77" s="16">
        <v>0</v>
      </c>
      <c r="S77" s="16">
        <v>2</v>
      </c>
      <c r="T77" s="16">
        <v>0</v>
      </c>
      <c r="U77" s="16">
        <v>1</v>
      </c>
      <c r="V77" s="16">
        <v>5</v>
      </c>
      <c r="W77" s="16">
        <v>2</v>
      </c>
      <c r="X77" s="16">
        <v>0</v>
      </c>
      <c r="Y77" s="16">
        <v>0</v>
      </c>
      <c r="Z77" s="16">
        <v>0</v>
      </c>
      <c r="AA77" s="16">
        <v>0</v>
      </c>
      <c r="AB77" s="16">
        <v>0</v>
      </c>
      <c r="AC77" s="16">
        <v>1</v>
      </c>
      <c r="AD77" s="16">
        <v>1</v>
      </c>
      <c r="AE77" s="16">
        <v>0</v>
      </c>
      <c r="AF77" s="16">
        <v>0</v>
      </c>
      <c r="AG77" s="16">
        <v>1</v>
      </c>
      <c r="AH77" s="16">
        <v>0</v>
      </c>
      <c r="AI77" s="16">
        <v>0</v>
      </c>
      <c r="AJ77" s="16">
        <v>1</v>
      </c>
      <c r="AK77" s="16">
        <v>1</v>
      </c>
      <c r="AL77" s="16">
        <v>6</v>
      </c>
      <c r="AM77" s="16">
        <v>5</v>
      </c>
      <c r="AN77" s="16">
        <v>3</v>
      </c>
      <c r="AO77" s="16">
        <v>3</v>
      </c>
      <c r="AP77" s="16">
        <v>0</v>
      </c>
      <c r="AQ77" s="16">
        <v>0</v>
      </c>
      <c r="AR77" s="16">
        <v>0</v>
      </c>
      <c r="AS77" s="16">
        <v>0</v>
      </c>
      <c r="AT77" s="16">
        <v>2</v>
      </c>
      <c r="AU77" s="16">
        <v>0</v>
      </c>
      <c r="AV77" s="16">
        <v>2</v>
      </c>
      <c r="AW77" s="16">
        <v>3</v>
      </c>
      <c r="AX77" s="16">
        <v>1</v>
      </c>
      <c r="AY77" s="16">
        <v>0</v>
      </c>
      <c r="AZ77" s="16">
        <v>4</v>
      </c>
      <c r="BA77" s="16">
        <v>14</v>
      </c>
      <c r="BB77" s="16">
        <v>3</v>
      </c>
      <c r="BC77" s="16">
        <v>4</v>
      </c>
      <c r="BD77" s="16">
        <v>1</v>
      </c>
      <c r="BE77" s="16">
        <v>0</v>
      </c>
      <c r="BF77" s="16">
        <v>0</v>
      </c>
      <c r="BG77" s="16">
        <v>3</v>
      </c>
      <c r="BH77" s="16">
        <v>0</v>
      </c>
      <c r="BI77" s="16">
        <v>2</v>
      </c>
      <c r="BJ77" s="16">
        <v>3</v>
      </c>
      <c r="BK77" s="16">
        <v>0</v>
      </c>
      <c r="BL77" s="16">
        <v>2</v>
      </c>
      <c r="BM77" s="16">
        <v>2</v>
      </c>
      <c r="BN77" s="16">
        <v>0</v>
      </c>
      <c r="BO77" s="16"/>
      <c r="BP77" s="16"/>
      <c r="BQ77" s="16"/>
      <c r="BR77" s="16"/>
      <c r="BS77" s="16"/>
      <c r="BT77" s="16"/>
      <c r="BU77" s="16"/>
      <c r="BV77" s="16"/>
      <c r="BW77" s="16"/>
    </row>
    <row r="78" spans="1:75" x14ac:dyDescent="0.25">
      <c r="A78" s="256"/>
      <c r="B78" s="256"/>
      <c r="C78" s="254" t="s">
        <v>15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2</v>
      </c>
      <c r="M78" s="16">
        <v>0</v>
      </c>
      <c r="N78" s="16">
        <v>0</v>
      </c>
      <c r="O78" s="16">
        <v>0</v>
      </c>
      <c r="P78" s="16">
        <v>0</v>
      </c>
      <c r="Q78" s="16">
        <v>1</v>
      </c>
      <c r="R78" s="16">
        <v>0</v>
      </c>
      <c r="S78" s="16">
        <v>0</v>
      </c>
      <c r="T78" s="16">
        <v>0</v>
      </c>
      <c r="U78" s="16">
        <v>1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16">
        <v>0</v>
      </c>
      <c r="AE78" s="16">
        <v>0</v>
      </c>
      <c r="AF78" s="16">
        <v>0</v>
      </c>
      <c r="AG78" s="16">
        <v>0</v>
      </c>
      <c r="AH78" s="16">
        <v>0</v>
      </c>
      <c r="AI78" s="16">
        <v>0</v>
      </c>
      <c r="AJ78" s="16">
        <v>0</v>
      </c>
      <c r="AK78" s="16">
        <v>0</v>
      </c>
      <c r="AL78" s="16">
        <v>0</v>
      </c>
      <c r="AM78" s="16">
        <v>1</v>
      </c>
      <c r="AN78" s="16">
        <v>1</v>
      </c>
      <c r="AO78" s="16">
        <v>0</v>
      </c>
      <c r="AP78" s="16">
        <v>0</v>
      </c>
      <c r="AQ78" s="16">
        <v>0</v>
      </c>
      <c r="AR78" s="16">
        <v>0</v>
      </c>
      <c r="AS78" s="16">
        <v>0</v>
      </c>
      <c r="AT78" s="16">
        <v>0</v>
      </c>
      <c r="AU78" s="16">
        <v>0</v>
      </c>
      <c r="AV78" s="16">
        <v>0</v>
      </c>
      <c r="AW78" s="16">
        <v>1</v>
      </c>
      <c r="AX78" s="16">
        <v>0</v>
      </c>
      <c r="AY78" s="16">
        <v>0</v>
      </c>
      <c r="AZ78" s="16">
        <v>0</v>
      </c>
      <c r="BA78" s="16">
        <v>2</v>
      </c>
      <c r="BB78" s="16">
        <v>5</v>
      </c>
      <c r="BC78" s="16">
        <v>0</v>
      </c>
      <c r="BD78" s="16">
        <v>0</v>
      </c>
      <c r="BE78" s="16">
        <v>14</v>
      </c>
      <c r="BF78" s="16">
        <v>2</v>
      </c>
      <c r="BG78" s="16">
        <v>3</v>
      </c>
      <c r="BH78" s="16">
        <v>0</v>
      </c>
      <c r="BI78" s="16">
        <v>1</v>
      </c>
      <c r="BJ78" s="16">
        <v>2</v>
      </c>
      <c r="BK78" s="16">
        <v>2</v>
      </c>
      <c r="BL78" s="16">
        <v>0</v>
      </c>
      <c r="BM78" s="16">
        <v>2</v>
      </c>
      <c r="BN78" s="16">
        <v>0</v>
      </c>
      <c r="BO78" s="16"/>
      <c r="BP78" s="16"/>
      <c r="BQ78" s="16"/>
      <c r="BR78" s="16"/>
      <c r="BS78" s="16"/>
      <c r="BT78" s="16"/>
      <c r="BU78" s="16"/>
      <c r="BV78" s="16"/>
      <c r="BW78" s="16"/>
    </row>
    <row r="79" spans="1:75" x14ac:dyDescent="0.25">
      <c r="A79" s="256"/>
      <c r="B79" s="256"/>
      <c r="C79" s="254" t="s">
        <v>28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1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v>0</v>
      </c>
      <c r="U79" s="16">
        <v>0</v>
      </c>
      <c r="V79" s="16">
        <v>0</v>
      </c>
      <c r="W79" s="16">
        <v>0</v>
      </c>
      <c r="X79" s="16">
        <v>0</v>
      </c>
      <c r="Y79" s="16">
        <v>0</v>
      </c>
      <c r="Z79" s="16">
        <v>0</v>
      </c>
      <c r="AA79" s="16">
        <v>0</v>
      </c>
      <c r="AB79" s="16">
        <v>0</v>
      </c>
      <c r="AC79" s="16">
        <v>0</v>
      </c>
      <c r="AD79" s="16">
        <v>0</v>
      </c>
      <c r="AE79" s="16">
        <v>0</v>
      </c>
      <c r="AF79" s="16">
        <v>0</v>
      </c>
      <c r="AG79" s="16">
        <v>0</v>
      </c>
      <c r="AH79" s="16">
        <v>0</v>
      </c>
      <c r="AI79" s="16">
        <v>0</v>
      </c>
      <c r="AJ79" s="16">
        <v>0</v>
      </c>
      <c r="AK79" s="16">
        <v>0</v>
      </c>
      <c r="AL79" s="16">
        <v>0</v>
      </c>
      <c r="AM79" s="16">
        <v>0</v>
      </c>
      <c r="AN79" s="16">
        <v>0</v>
      </c>
      <c r="AO79" s="16">
        <v>0</v>
      </c>
      <c r="AP79" s="16">
        <v>0</v>
      </c>
      <c r="AQ79" s="16">
        <v>0</v>
      </c>
      <c r="AR79" s="16">
        <v>0</v>
      </c>
      <c r="AS79" s="16">
        <v>0</v>
      </c>
      <c r="AT79" s="16">
        <v>0</v>
      </c>
      <c r="AU79" s="16">
        <v>5</v>
      </c>
      <c r="AV79" s="16">
        <v>0</v>
      </c>
      <c r="AW79" s="16">
        <v>0</v>
      </c>
      <c r="AX79" s="16">
        <v>0</v>
      </c>
      <c r="AY79" s="16">
        <v>0</v>
      </c>
      <c r="AZ79" s="16">
        <v>0</v>
      </c>
      <c r="BA79" s="16">
        <v>0</v>
      </c>
      <c r="BB79" s="16">
        <v>0</v>
      </c>
      <c r="BC79" s="16">
        <v>0</v>
      </c>
      <c r="BD79" s="16">
        <v>0</v>
      </c>
      <c r="BE79" s="16">
        <v>1</v>
      </c>
      <c r="BF79" s="16">
        <v>7</v>
      </c>
      <c r="BG79" s="16">
        <v>14</v>
      </c>
      <c r="BH79" s="16">
        <v>0</v>
      </c>
      <c r="BI79" s="16">
        <v>0</v>
      </c>
      <c r="BJ79" s="16">
        <v>0</v>
      </c>
      <c r="BK79" s="16">
        <v>1</v>
      </c>
      <c r="BL79" s="16">
        <v>0</v>
      </c>
      <c r="BM79" s="16">
        <v>1</v>
      </c>
      <c r="BN79" s="16">
        <v>1</v>
      </c>
      <c r="BO79" s="16"/>
      <c r="BP79" s="16"/>
      <c r="BQ79" s="16"/>
      <c r="BR79" s="16"/>
      <c r="BS79" s="16"/>
      <c r="BT79" s="16"/>
      <c r="BU79" s="16"/>
      <c r="BV79" s="16"/>
      <c r="BW79" s="16"/>
    </row>
    <row r="80" spans="1:75" x14ac:dyDescent="0.25">
      <c r="A80" s="256"/>
      <c r="B80" s="256"/>
      <c r="C80" s="254" t="s">
        <v>29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1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0</v>
      </c>
      <c r="AB80" s="16">
        <v>0</v>
      </c>
      <c r="AC80" s="16">
        <v>0</v>
      </c>
      <c r="AD80" s="16">
        <v>0</v>
      </c>
      <c r="AE80" s="16">
        <v>0</v>
      </c>
      <c r="AF80" s="16">
        <v>0</v>
      </c>
      <c r="AG80" s="16">
        <v>0</v>
      </c>
      <c r="AH80" s="16">
        <v>0</v>
      </c>
      <c r="AI80" s="16">
        <v>0</v>
      </c>
      <c r="AJ80" s="16">
        <v>0</v>
      </c>
      <c r="AK80" s="16">
        <v>0</v>
      </c>
      <c r="AL80" s="16">
        <v>0</v>
      </c>
      <c r="AM80" s="16">
        <v>0</v>
      </c>
      <c r="AN80" s="16">
        <v>0</v>
      </c>
      <c r="AO80" s="16">
        <v>0</v>
      </c>
      <c r="AP80" s="16">
        <v>0</v>
      </c>
      <c r="AQ80" s="16">
        <v>0</v>
      </c>
      <c r="AR80" s="16">
        <v>0</v>
      </c>
      <c r="AS80" s="16">
        <v>0</v>
      </c>
      <c r="AT80" s="16">
        <v>0</v>
      </c>
      <c r="AU80" s="16">
        <v>0</v>
      </c>
      <c r="AV80" s="16">
        <v>0</v>
      </c>
      <c r="AW80" s="16">
        <v>0</v>
      </c>
      <c r="AX80" s="16">
        <v>0</v>
      </c>
      <c r="AY80" s="16">
        <v>0</v>
      </c>
      <c r="AZ80" s="16">
        <v>0</v>
      </c>
      <c r="BA80" s="16">
        <v>0</v>
      </c>
      <c r="BB80" s="16">
        <v>0</v>
      </c>
      <c r="BC80" s="16">
        <v>0</v>
      </c>
      <c r="BD80" s="16">
        <v>0</v>
      </c>
      <c r="BE80" s="16">
        <v>13</v>
      </c>
      <c r="BF80" s="16">
        <v>11</v>
      </c>
      <c r="BG80" s="16">
        <v>0</v>
      </c>
      <c r="BH80" s="16">
        <v>0</v>
      </c>
      <c r="BI80" s="16">
        <v>0</v>
      </c>
      <c r="BJ80" s="16">
        <v>0</v>
      </c>
      <c r="BK80" s="16">
        <v>0</v>
      </c>
      <c r="BL80" s="16">
        <v>1</v>
      </c>
      <c r="BM80" s="16">
        <v>4</v>
      </c>
      <c r="BN80" s="16">
        <v>0</v>
      </c>
      <c r="BO80" s="16"/>
      <c r="BP80" s="16"/>
      <c r="BQ80" s="16"/>
      <c r="BR80" s="16"/>
      <c r="BS80" s="16"/>
      <c r="BT80" s="16"/>
      <c r="BU80" s="16"/>
      <c r="BV80" s="16"/>
      <c r="BW80" s="16"/>
    </row>
    <row r="81" spans="1:75" ht="25.5" x14ac:dyDescent="0.25">
      <c r="A81" s="256"/>
      <c r="B81" s="256"/>
      <c r="C81" s="257" t="s">
        <v>183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16">
        <v>0</v>
      </c>
      <c r="AE81" s="16">
        <v>0</v>
      </c>
      <c r="AF81" s="16">
        <v>0</v>
      </c>
      <c r="AG81" s="16">
        <v>0</v>
      </c>
      <c r="AH81" s="16">
        <v>0</v>
      </c>
      <c r="AI81" s="16">
        <v>0</v>
      </c>
      <c r="AJ81" s="16">
        <v>0</v>
      </c>
      <c r="AK81" s="16">
        <v>0</v>
      </c>
      <c r="AL81" s="16">
        <v>0</v>
      </c>
      <c r="AM81" s="16">
        <v>0</v>
      </c>
      <c r="AN81" s="16">
        <v>0</v>
      </c>
      <c r="AO81" s="16">
        <v>0</v>
      </c>
      <c r="AP81" s="16">
        <v>0</v>
      </c>
      <c r="AQ81" s="16">
        <v>0</v>
      </c>
      <c r="AR81" s="16">
        <v>0</v>
      </c>
      <c r="AS81" s="16">
        <v>0</v>
      </c>
      <c r="AT81" s="16">
        <v>0</v>
      </c>
      <c r="AU81" s="16">
        <v>0</v>
      </c>
      <c r="AV81" s="16">
        <v>0</v>
      </c>
      <c r="AW81" s="16">
        <v>0</v>
      </c>
      <c r="AX81" s="16">
        <v>0</v>
      </c>
      <c r="AY81" s="16">
        <v>0</v>
      </c>
      <c r="AZ81" s="16">
        <v>0</v>
      </c>
      <c r="BA81" s="16">
        <v>0</v>
      </c>
      <c r="BB81" s="16">
        <v>0</v>
      </c>
      <c r="BC81" s="16">
        <v>0</v>
      </c>
      <c r="BD81" s="16">
        <v>0</v>
      </c>
      <c r="BE81" s="16">
        <v>41</v>
      </c>
      <c r="BF81" s="16">
        <v>0</v>
      </c>
      <c r="BG81" s="16">
        <v>0</v>
      </c>
      <c r="BH81" s="16">
        <v>0</v>
      </c>
      <c r="BI81" s="16">
        <v>0</v>
      </c>
      <c r="BJ81" s="16">
        <v>0</v>
      </c>
      <c r="BK81" s="16">
        <v>6</v>
      </c>
      <c r="BL81" s="16">
        <v>7</v>
      </c>
      <c r="BM81" s="16">
        <v>11</v>
      </c>
      <c r="BN81" s="16">
        <v>0</v>
      </c>
      <c r="BO81" s="16"/>
      <c r="BP81" s="16"/>
      <c r="BQ81" s="16"/>
      <c r="BR81" s="16"/>
      <c r="BS81" s="16"/>
      <c r="BT81" s="16"/>
      <c r="BU81" s="16"/>
      <c r="BV81" s="16"/>
      <c r="BW81" s="16"/>
    </row>
    <row r="82" spans="1:75" x14ac:dyDescent="0.25">
      <c r="A82" s="258"/>
      <c r="B82" s="258"/>
      <c r="C82" s="259" t="s">
        <v>159</v>
      </c>
      <c r="D82" s="260">
        <f t="shared" ref="D82:BO82" si="26">SUM(D76:D81)</f>
        <v>0</v>
      </c>
      <c r="E82" s="260">
        <f t="shared" si="26"/>
        <v>0</v>
      </c>
      <c r="F82" s="260">
        <f t="shared" si="26"/>
        <v>0</v>
      </c>
      <c r="G82" s="260">
        <f t="shared" si="26"/>
        <v>0</v>
      </c>
      <c r="H82" s="260">
        <f t="shared" si="26"/>
        <v>0</v>
      </c>
      <c r="I82" s="260">
        <f t="shared" si="26"/>
        <v>7</v>
      </c>
      <c r="J82" s="260">
        <f t="shared" si="26"/>
        <v>9</v>
      </c>
      <c r="K82" s="260">
        <f t="shared" si="26"/>
        <v>7</v>
      </c>
      <c r="L82" s="260">
        <f t="shared" si="26"/>
        <v>4</v>
      </c>
      <c r="M82" s="260">
        <f t="shared" si="26"/>
        <v>2</v>
      </c>
      <c r="N82" s="260">
        <f t="shared" si="26"/>
        <v>8</v>
      </c>
      <c r="O82" s="260">
        <f t="shared" si="26"/>
        <v>8</v>
      </c>
      <c r="P82" s="260">
        <f t="shared" si="26"/>
        <v>2</v>
      </c>
      <c r="Q82" s="260">
        <f t="shared" si="26"/>
        <v>2</v>
      </c>
      <c r="R82" s="260">
        <f t="shared" si="26"/>
        <v>3</v>
      </c>
      <c r="S82" s="260">
        <f t="shared" si="26"/>
        <v>5</v>
      </c>
      <c r="T82" s="260">
        <f t="shared" si="26"/>
        <v>4</v>
      </c>
      <c r="U82" s="260">
        <f t="shared" si="26"/>
        <v>3</v>
      </c>
      <c r="V82" s="260">
        <f t="shared" si="26"/>
        <v>5</v>
      </c>
      <c r="W82" s="260">
        <f t="shared" si="26"/>
        <v>6</v>
      </c>
      <c r="X82" s="260">
        <f t="shared" si="26"/>
        <v>0</v>
      </c>
      <c r="Y82" s="260">
        <f t="shared" si="26"/>
        <v>0</v>
      </c>
      <c r="Z82" s="260">
        <f t="shared" si="26"/>
        <v>0</v>
      </c>
      <c r="AA82" s="260">
        <f t="shared" si="26"/>
        <v>0</v>
      </c>
      <c r="AB82" s="260">
        <f t="shared" si="26"/>
        <v>0</v>
      </c>
      <c r="AC82" s="260">
        <f t="shared" si="26"/>
        <v>4</v>
      </c>
      <c r="AD82" s="260">
        <f t="shared" si="26"/>
        <v>14</v>
      </c>
      <c r="AE82" s="260">
        <f t="shared" si="26"/>
        <v>4</v>
      </c>
      <c r="AF82" s="260">
        <f t="shared" si="26"/>
        <v>0</v>
      </c>
      <c r="AG82" s="260">
        <f t="shared" si="26"/>
        <v>3</v>
      </c>
      <c r="AH82" s="260">
        <f t="shared" si="26"/>
        <v>6</v>
      </c>
      <c r="AI82" s="260">
        <f t="shared" si="26"/>
        <v>2</v>
      </c>
      <c r="AJ82" s="260">
        <f t="shared" si="26"/>
        <v>3</v>
      </c>
      <c r="AK82" s="260">
        <f t="shared" si="26"/>
        <v>5</v>
      </c>
      <c r="AL82" s="260">
        <f t="shared" si="26"/>
        <v>6</v>
      </c>
      <c r="AM82" s="260">
        <f t="shared" si="26"/>
        <v>7</v>
      </c>
      <c r="AN82" s="260">
        <v>8</v>
      </c>
      <c r="AO82" s="260">
        <v>9</v>
      </c>
      <c r="AP82" s="260">
        <v>12</v>
      </c>
      <c r="AQ82" s="260">
        <v>16</v>
      </c>
      <c r="AR82" s="260">
        <v>10</v>
      </c>
      <c r="AS82" s="260">
        <v>14</v>
      </c>
      <c r="AT82" s="260">
        <v>12</v>
      </c>
      <c r="AU82" s="260">
        <v>19</v>
      </c>
      <c r="AV82" s="260">
        <v>19</v>
      </c>
      <c r="AW82" s="260">
        <v>17</v>
      </c>
      <c r="AX82" s="260">
        <v>18</v>
      </c>
      <c r="AY82" s="260">
        <v>10</v>
      </c>
      <c r="AZ82" s="260">
        <f t="shared" si="26"/>
        <v>21</v>
      </c>
      <c r="BA82" s="260">
        <f t="shared" si="26"/>
        <v>40</v>
      </c>
      <c r="BB82" s="260">
        <f t="shared" si="26"/>
        <v>28</v>
      </c>
      <c r="BC82" s="260">
        <f t="shared" si="26"/>
        <v>20</v>
      </c>
      <c r="BD82" s="260">
        <f t="shared" si="26"/>
        <v>16</v>
      </c>
      <c r="BE82" s="260">
        <f t="shared" si="26"/>
        <v>69</v>
      </c>
      <c r="BF82" s="260">
        <f t="shared" si="26"/>
        <v>35</v>
      </c>
      <c r="BG82" s="260">
        <f t="shared" si="26"/>
        <v>35</v>
      </c>
      <c r="BH82" s="260">
        <f t="shared" si="26"/>
        <v>16</v>
      </c>
      <c r="BI82" s="260">
        <f t="shared" si="26"/>
        <v>21</v>
      </c>
      <c r="BJ82" s="260">
        <f t="shared" si="26"/>
        <v>30</v>
      </c>
      <c r="BK82" s="260">
        <f t="shared" si="26"/>
        <v>24</v>
      </c>
      <c r="BL82" s="260">
        <f t="shared" si="26"/>
        <v>19</v>
      </c>
      <c r="BM82" s="260">
        <f t="shared" si="26"/>
        <v>38</v>
      </c>
      <c r="BN82" s="260">
        <f t="shared" si="26"/>
        <v>5</v>
      </c>
      <c r="BO82" s="260">
        <f t="shared" si="26"/>
        <v>0</v>
      </c>
      <c r="BP82" s="260">
        <f t="shared" ref="BP82:CA82" si="27">SUM(BP76:BP81)</f>
        <v>0</v>
      </c>
      <c r="BQ82" s="260">
        <f t="shared" si="27"/>
        <v>0</v>
      </c>
      <c r="BR82" s="260">
        <f t="shared" si="27"/>
        <v>0</v>
      </c>
      <c r="BS82" s="260">
        <f t="shared" si="27"/>
        <v>0</v>
      </c>
      <c r="BT82" s="260">
        <f t="shared" si="27"/>
        <v>0</v>
      </c>
      <c r="BU82" s="260">
        <f t="shared" si="27"/>
        <v>0</v>
      </c>
      <c r="BV82" s="260">
        <f t="shared" si="27"/>
        <v>0</v>
      </c>
      <c r="BW82" s="260">
        <f t="shared" si="27"/>
        <v>0</v>
      </c>
    </row>
    <row r="83" spans="1:75" ht="12.75" customHeight="1" x14ac:dyDescent="0.25">
      <c r="A83" s="253">
        <v>13</v>
      </c>
      <c r="B83" s="253" t="s">
        <v>194</v>
      </c>
      <c r="C83" s="254" t="s">
        <v>157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  <c r="X83" s="16">
        <v>0</v>
      </c>
      <c r="Y83" s="16">
        <v>0</v>
      </c>
      <c r="Z83" s="16">
        <v>0</v>
      </c>
      <c r="AA83" s="16">
        <v>0</v>
      </c>
      <c r="AB83" s="16">
        <v>0</v>
      </c>
      <c r="AC83" s="16">
        <v>0</v>
      </c>
      <c r="AD83" s="16">
        <v>0</v>
      </c>
      <c r="AE83" s="16">
        <v>0</v>
      </c>
      <c r="AF83" s="16">
        <v>0</v>
      </c>
      <c r="AG83" s="16">
        <v>0</v>
      </c>
      <c r="AH83" s="16">
        <v>0</v>
      </c>
      <c r="AI83" s="16">
        <v>0</v>
      </c>
      <c r="AJ83" s="16">
        <v>0</v>
      </c>
      <c r="AK83" s="16">
        <v>0</v>
      </c>
      <c r="AL83" s="16">
        <v>0</v>
      </c>
      <c r="AM83" s="16">
        <v>0</v>
      </c>
      <c r="AN83" s="16">
        <v>0</v>
      </c>
      <c r="AO83" s="16">
        <v>0</v>
      </c>
      <c r="AP83" s="16">
        <v>0</v>
      </c>
      <c r="AQ83" s="16">
        <v>0</v>
      </c>
      <c r="AR83" s="16">
        <v>0</v>
      </c>
      <c r="AS83" s="16">
        <v>0</v>
      </c>
      <c r="AT83" s="16">
        <v>0</v>
      </c>
      <c r="AU83" s="16">
        <v>0</v>
      </c>
      <c r="AV83" s="16">
        <v>0</v>
      </c>
      <c r="AW83" s="16">
        <v>0</v>
      </c>
      <c r="AX83" s="16">
        <v>0</v>
      </c>
      <c r="AY83" s="16">
        <v>0</v>
      </c>
      <c r="AZ83" s="16">
        <v>0</v>
      </c>
      <c r="BA83" s="16">
        <v>0</v>
      </c>
      <c r="BB83" s="16">
        <v>0</v>
      </c>
      <c r="BC83" s="16">
        <v>0</v>
      </c>
      <c r="BD83" s="16">
        <v>0</v>
      </c>
      <c r="BE83" s="16">
        <v>0</v>
      </c>
      <c r="BF83" s="16">
        <v>0</v>
      </c>
      <c r="BG83" s="16">
        <v>0</v>
      </c>
      <c r="BH83" s="16">
        <v>0</v>
      </c>
      <c r="BI83" s="16">
        <v>0</v>
      </c>
      <c r="BJ83" s="16">
        <v>0</v>
      </c>
      <c r="BK83" s="16">
        <v>0</v>
      </c>
      <c r="BL83" s="16">
        <v>0</v>
      </c>
      <c r="BM83" s="16">
        <v>0</v>
      </c>
      <c r="BN83" s="16">
        <v>0</v>
      </c>
      <c r="BO83" s="16">
        <v>0</v>
      </c>
      <c r="BP83" s="16">
        <v>0</v>
      </c>
      <c r="BQ83" s="16">
        <v>0</v>
      </c>
      <c r="BR83" s="16">
        <v>0</v>
      </c>
      <c r="BS83" s="16">
        <v>0</v>
      </c>
      <c r="BT83" s="16">
        <v>0</v>
      </c>
      <c r="BU83" s="16">
        <v>0</v>
      </c>
      <c r="BV83" s="16">
        <v>0</v>
      </c>
      <c r="BW83" s="16">
        <v>0</v>
      </c>
    </row>
    <row r="84" spans="1:75" x14ac:dyDescent="0.25">
      <c r="A84" s="256"/>
      <c r="B84" s="256"/>
      <c r="C84" s="254" t="s">
        <v>14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6">
        <v>0</v>
      </c>
      <c r="AC84" s="16">
        <v>0</v>
      </c>
      <c r="AD84" s="16">
        <v>0</v>
      </c>
      <c r="AE84" s="16">
        <v>0</v>
      </c>
      <c r="AF84" s="16">
        <v>0</v>
      </c>
      <c r="AG84" s="16">
        <v>0</v>
      </c>
      <c r="AH84" s="16">
        <v>0</v>
      </c>
      <c r="AI84" s="16">
        <v>0</v>
      </c>
      <c r="AJ84" s="16">
        <v>0</v>
      </c>
      <c r="AK84" s="16">
        <v>0</v>
      </c>
      <c r="AL84" s="16">
        <v>0</v>
      </c>
      <c r="AM84" s="16">
        <v>0</v>
      </c>
      <c r="AN84" s="16">
        <v>0</v>
      </c>
      <c r="AO84" s="16">
        <v>0</v>
      </c>
      <c r="AP84" s="16">
        <v>0</v>
      </c>
      <c r="AQ84" s="16">
        <v>0</v>
      </c>
      <c r="AR84" s="16">
        <v>0</v>
      </c>
      <c r="AS84" s="16">
        <v>0</v>
      </c>
      <c r="AT84" s="16">
        <v>0</v>
      </c>
      <c r="AU84" s="16">
        <v>0</v>
      </c>
      <c r="AV84" s="16">
        <v>0</v>
      </c>
      <c r="AW84" s="16">
        <v>0</v>
      </c>
      <c r="AX84" s="16">
        <v>0</v>
      </c>
      <c r="AY84" s="16">
        <v>0</v>
      </c>
      <c r="AZ84" s="16">
        <v>0</v>
      </c>
      <c r="BA84" s="16">
        <v>0</v>
      </c>
      <c r="BB84" s="16">
        <v>0</v>
      </c>
      <c r="BC84" s="16">
        <v>0</v>
      </c>
      <c r="BD84" s="16">
        <v>0</v>
      </c>
      <c r="BE84" s="16">
        <v>0</v>
      </c>
      <c r="BF84" s="16">
        <v>0</v>
      </c>
      <c r="BG84" s="16">
        <v>0</v>
      </c>
      <c r="BH84" s="16">
        <v>0</v>
      </c>
      <c r="BI84" s="16">
        <v>0</v>
      </c>
      <c r="BJ84" s="16">
        <v>0</v>
      </c>
      <c r="BK84" s="16">
        <v>0</v>
      </c>
      <c r="BL84" s="16">
        <v>0</v>
      </c>
      <c r="BM84" s="16">
        <v>0</v>
      </c>
      <c r="BN84" s="16">
        <v>0</v>
      </c>
      <c r="BO84" s="16">
        <v>0</v>
      </c>
      <c r="BP84" s="16">
        <v>0</v>
      </c>
      <c r="BQ84" s="16">
        <v>0</v>
      </c>
      <c r="BR84" s="16">
        <v>0</v>
      </c>
      <c r="BS84" s="16">
        <v>0</v>
      </c>
      <c r="BT84" s="16">
        <v>0</v>
      </c>
      <c r="BU84" s="16">
        <v>0</v>
      </c>
      <c r="BV84" s="16">
        <v>0</v>
      </c>
      <c r="BW84" s="16">
        <v>0</v>
      </c>
    </row>
    <row r="85" spans="1:75" x14ac:dyDescent="0.25">
      <c r="A85" s="256"/>
      <c r="B85" s="256"/>
      <c r="C85" s="254" t="s">
        <v>15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  <c r="T85" s="16">
        <v>0</v>
      </c>
      <c r="U85" s="16">
        <v>0</v>
      </c>
      <c r="V85" s="16">
        <v>0</v>
      </c>
      <c r="W85" s="16">
        <v>0</v>
      </c>
      <c r="X85" s="16">
        <v>0</v>
      </c>
      <c r="Y85" s="16">
        <v>0</v>
      </c>
      <c r="Z85" s="16">
        <v>0</v>
      </c>
      <c r="AA85" s="16">
        <v>0</v>
      </c>
      <c r="AB85" s="16">
        <v>0</v>
      </c>
      <c r="AC85" s="16">
        <v>0</v>
      </c>
      <c r="AD85" s="16">
        <v>0</v>
      </c>
      <c r="AE85" s="16">
        <v>0</v>
      </c>
      <c r="AF85" s="16">
        <v>0</v>
      </c>
      <c r="AG85" s="16">
        <v>0</v>
      </c>
      <c r="AH85" s="16">
        <v>0</v>
      </c>
      <c r="AI85" s="16">
        <v>0</v>
      </c>
      <c r="AJ85" s="16">
        <v>0</v>
      </c>
      <c r="AK85" s="16">
        <v>0</v>
      </c>
      <c r="AL85" s="16">
        <v>0</v>
      </c>
      <c r="AM85" s="16">
        <v>0</v>
      </c>
      <c r="AN85" s="16">
        <v>0</v>
      </c>
      <c r="AO85" s="16">
        <v>0</v>
      </c>
      <c r="AP85" s="16">
        <v>0</v>
      </c>
      <c r="AQ85" s="16">
        <v>0</v>
      </c>
      <c r="AR85" s="16">
        <v>0</v>
      </c>
      <c r="AS85" s="16">
        <v>0</v>
      </c>
      <c r="AT85" s="16">
        <v>0</v>
      </c>
      <c r="AU85" s="16">
        <v>0</v>
      </c>
      <c r="AV85" s="16">
        <v>0</v>
      </c>
      <c r="AW85" s="16">
        <v>0</v>
      </c>
      <c r="AX85" s="16">
        <v>0</v>
      </c>
      <c r="AY85" s="16">
        <v>0</v>
      </c>
      <c r="AZ85" s="16">
        <v>0</v>
      </c>
      <c r="BA85" s="16">
        <v>0</v>
      </c>
      <c r="BB85" s="16">
        <v>0</v>
      </c>
      <c r="BC85" s="16">
        <v>0</v>
      </c>
      <c r="BD85" s="16">
        <v>0</v>
      </c>
      <c r="BE85" s="16">
        <v>0</v>
      </c>
      <c r="BF85" s="16">
        <v>0</v>
      </c>
      <c r="BG85" s="16">
        <v>0</v>
      </c>
      <c r="BH85" s="16">
        <v>0</v>
      </c>
      <c r="BI85" s="16">
        <v>0</v>
      </c>
      <c r="BJ85" s="16">
        <v>0</v>
      </c>
      <c r="BK85" s="16">
        <v>0</v>
      </c>
      <c r="BL85" s="16">
        <v>0</v>
      </c>
      <c r="BM85" s="16">
        <v>0</v>
      </c>
      <c r="BN85" s="16">
        <v>0</v>
      </c>
      <c r="BO85" s="16">
        <v>0</v>
      </c>
      <c r="BP85" s="16">
        <v>0</v>
      </c>
      <c r="BQ85" s="16">
        <v>0</v>
      </c>
      <c r="BR85" s="16">
        <v>0</v>
      </c>
      <c r="BS85" s="16">
        <v>0</v>
      </c>
      <c r="BT85" s="16">
        <v>0</v>
      </c>
      <c r="BU85" s="16">
        <v>0</v>
      </c>
      <c r="BV85" s="16">
        <v>0</v>
      </c>
      <c r="BW85" s="16">
        <v>0</v>
      </c>
    </row>
    <row r="86" spans="1:75" x14ac:dyDescent="0.25">
      <c r="A86" s="256"/>
      <c r="B86" s="256"/>
      <c r="C86" s="254" t="s">
        <v>28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  <c r="V86" s="16">
        <v>0</v>
      </c>
      <c r="W86" s="16">
        <v>0</v>
      </c>
      <c r="X86" s="16">
        <v>0</v>
      </c>
      <c r="Y86" s="16">
        <v>0</v>
      </c>
      <c r="Z86" s="16">
        <v>0</v>
      </c>
      <c r="AA86" s="16">
        <v>0</v>
      </c>
      <c r="AB86" s="16">
        <v>0</v>
      </c>
      <c r="AC86" s="16">
        <v>0</v>
      </c>
      <c r="AD86" s="16">
        <v>0</v>
      </c>
      <c r="AE86" s="16">
        <v>0</v>
      </c>
      <c r="AF86" s="16">
        <v>0</v>
      </c>
      <c r="AG86" s="16">
        <v>0</v>
      </c>
      <c r="AH86" s="16">
        <v>0</v>
      </c>
      <c r="AI86" s="16">
        <v>0</v>
      </c>
      <c r="AJ86" s="16">
        <v>0</v>
      </c>
      <c r="AK86" s="16">
        <v>0</v>
      </c>
      <c r="AL86" s="16">
        <v>0</v>
      </c>
      <c r="AM86" s="16">
        <v>0</v>
      </c>
      <c r="AN86" s="16">
        <v>0</v>
      </c>
      <c r="AO86" s="16">
        <v>0</v>
      </c>
      <c r="AP86" s="16">
        <v>0</v>
      </c>
      <c r="AQ86" s="16">
        <v>0</v>
      </c>
      <c r="AR86" s="16">
        <v>0</v>
      </c>
      <c r="AS86" s="16">
        <v>0</v>
      </c>
      <c r="AT86" s="16">
        <v>0</v>
      </c>
      <c r="AU86" s="16">
        <v>0</v>
      </c>
      <c r="AV86" s="16">
        <v>0</v>
      </c>
      <c r="AW86" s="16">
        <v>0</v>
      </c>
      <c r="AX86" s="16">
        <v>0</v>
      </c>
      <c r="AY86" s="16">
        <v>0</v>
      </c>
      <c r="AZ86" s="16">
        <v>0</v>
      </c>
      <c r="BA86" s="16">
        <v>0</v>
      </c>
      <c r="BB86" s="16">
        <v>0</v>
      </c>
      <c r="BC86" s="16">
        <v>0</v>
      </c>
      <c r="BD86" s="16">
        <v>0</v>
      </c>
      <c r="BE86" s="16">
        <v>0</v>
      </c>
      <c r="BF86" s="16">
        <v>0</v>
      </c>
      <c r="BG86" s="16">
        <v>0</v>
      </c>
      <c r="BH86" s="16">
        <v>0</v>
      </c>
      <c r="BI86" s="16">
        <v>0</v>
      </c>
      <c r="BJ86" s="16">
        <v>0</v>
      </c>
      <c r="BK86" s="16">
        <v>0</v>
      </c>
      <c r="BL86" s="16">
        <v>0</v>
      </c>
      <c r="BM86" s="16">
        <v>0</v>
      </c>
      <c r="BN86" s="16">
        <v>0</v>
      </c>
      <c r="BO86" s="16">
        <v>0</v>
      </c>
      <c r="BP86" s="16">
        <v>0</v>
      </c>
      <c r="BQ86" s="16">
        <v>0</v>
      </c>
      <c r="BR86" s="16">
        <v>0</v>
      </c>
      <c r="BS86" s="16">
        <v>0</v>
      </c>
      <c r="BT86" s="16">
        <v>0</v>
      </c>
      <c r="BU86" s="16">
        <v>0</v>
      </c>
      <c r="BV86" s="16">
        <v>0</v>
      </c>
      <c r="BW86" s="16">
        <v>0</v>
      </c>
    </row>
    <row r="87" spans="1:75" x14ac:dyDescent="0.25">
      <c r="A87" s="256"/>
      <c r="B87" s="256"/>
      <c r="C87" s="254" t="s">
        <v>29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  <c r="AA87" s="16">
        <v>0</v>
      </c>
      <c r="AB87" s="16">
        <v>0</v>
      </c>
      <c r="AC87" s="16">
        <v>0</v>
      </c>
      <c r="AD87" s="16">
        <v>0</v>
      </c>
      <c r="AE87" s="16">
        <v>0</v>
      </c>
      <c r="AF87" s="16">
        <v>0</v>
      </c>
      <c r="AG87" s="16">
        <v>0</v>
      </c>
      <c r="AH87" s="16">
        <v>0</v>
      </c>
      <c r="AI87" s="16">
        <v>0</v>
      </c>
      <c r="AJ87" s="16">
        <v>0</v>
      </c>
      <c r="AK87" s="16">
        <v>0</v>
      </c>
      <c r="AL87" s="16">
        <v>0</v>
      </c>
      <c r="AM87" s="16">
        <v>0</v>
      </c>
      <c r="AN87" s="16">
        <v>0</v>
      </c>
      <c r="AO87" s="16">
        <v>0</v>
      </c>
      <c r="AP87" s="16">
        <v>0</v>
      </c>
      <c r="AQ87" s="16">
        <v>0</v>
      </c>
      <c r="AR87" s="16">
        <v>0</v>
      </c>
      <c r="AS87" s="16">
        <v>0</v>
      </c>
      <c r="AT87" s="16">
        <v>0</v>
      </c>
      <c r="AU87" s="16">
        <v>0</v>
      </c>
      <c r="AV87" s="16">
        <v>0</v>
      </c>
      <c r="AW87" s="16">
        <v>0</v>
      </c>
      <c r="AX87" s="16">
        <v>0</v>
      </c>
      <c r="AY87" s="16">
        <v>0</v>
      </c>
      <c r="AZ87" s="16">
        <v>0</v>
      </c>
      <c r="BA87" s="16">
        <v>0</v>
      </c>
      <c r="BB87" s="16">
        <v>0</v>
      </c>
      <c r="BC87" s="16">
        <v>0</v>
      </c>
      <c r="BD87" s="16">
        <v>0</v>
      </c>
      <c r="BE87" s="16">
        <v>0</v>
      </c>
      <c r="BF87" s="16">
        <v>0</v>
      </c>
      <c r="BG87" s="16">
        <v>0</v>
      </c>
      <c r="BH87" s="16">
        <v>0</v>
      </c>
      <c r="BI87" s="16">
        <v>0</v>
      </c>
      <c r="BJ87" s="16">
        <v>0</v>
      </c>
      <c r="BK87" s="16">
        <v>0</v>
      </c>
      <c r="BL87" s="16">
        <v>0</v>
      </c>
      <c r="BM87" s="16">
        <v>0</v>
      </c>
      <c r="BN87" s="16">
        <v>0</v>
      </c>
      <c r="BO87" s="16">
        <v>0</v>
      </c>
      <c r="BP87" s="16">
        <v>0</v>
      </c>
      <c r="BQ87" s="16">
        <v>0</v>
      </c>
      <c r="BR87" s="16">
        <v>0</v>
      </c>
      <c r="BS87" s="16">
        <v>0</v>
      </c>
      <c r="BT87" s="16">
        <v>0</v>
      </c>
      <c r="BU87" s="16">
        <v>0</v>
      </c>
      <c r="BV87" s="16">
        <v>0</v>
      </c>
      <c r="BW87" s="16">
        <v>0</v>
      </c>
    </row>
    <row r="88" spans="1:75" ht="20.25" customHeight="1" x14ac:dyDescent="0.25">
      <c r="A88" s="256"/>
      <c r="B88" s="256"/>
      <c r="C88" s="257" t="s">
        <v>183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16">
        <v>0</v>
      </c>
      <c r="AE88" s="16">
        <v>0</v>
      </c>
      <c r="AF88" s="16">
        <v>0</v>
      </c>
      <c r="AG88" s="16">
        <v>0</v>
      </c>
      <c r="AH88" s="16">
        <v>0</v>
      </c>
      <c r="AI88" s="16">
        <v>0</v>
      </c>
      <c r="AJ88" s="16">
        <v>0</v>
      </c>
      <c r="AK88" s="16">
        <v>0</v>
      </c>
      <c r="AL88" s="16">
        <v>0</v>
      </c>
      <c r="AM88" s="16">
        <v>0</v>
      </c>
      <c r="AN88" s="16">
        <v>0</v>
      </c>
      <c r="AO88" s="16">
        <v>0</v>
      </c>
      <c r="AP88" s="16">
        <v>0</v>
      </c>
      <c r="AQ88" s="16">
        <v>0</v>
      </c>
      <c r="AR88" s="16">
        <v>0</v>
      </c>
      <c r="AS88" s="16">
        <v>0</v>
      </c>
      <c r="AT88" s="16">
        <v>0</v>
      </c>
      <c r="AU88" s="16">
        <v>0</v>
      </c>
      <c r="AV88" s="16">
        <v>0</v>
      </c>
      <c r="AW88" s="16">
        <v>0</v>
      </c>
      <c r="AX88" s="16">
        <v>0</v>
      </c>
      <c r="AY88" s="16">
        <v>0</v>
      </c>
      <c r="AZ88" s="16">
        <v>0</v>
      </c>
      <c r="BA88" s="16">
        <v>0</v>
      </c>
      <c r="BB88" s="16">
        <v>0</v>
      </c>
      <c r="BC88" s="16">
        <v>0</v>
      </c>
      <c r="BD88" s="16">
        <v>0</v>
      </c>
      <c r="BE88" s="16">
        <v>0</v>
      </c>
      <c r="BF88" s="16">
        <v>0</v>
      </c>
      <c r="BG88" s="16">
        <v>0</v>
      </c>
      <c r="BH88" s="16">
        <v>0</v>
      </c>
      <c r="BI88" s="16">
        <v>0</v>
      </c>
      <c r="BJ88" s="16">
        <v>0</v>
      </c>
      <c r="BK88" s="16">
        <v>0</v>
      </c>
      <c r="BL88" s="16">
        <v>0</v>
      </c>
      <c r="BM88" s="16">
        <v>0</v>
      </c>
      <c r="BN88" s="16">
        <v>0</v>
      </c>
      <c r="BO88" s="16">
        <v>0</v>
      </c>
      <c r="BP88" s="16">
        <v>0</v>
      </c>
      <c r="BQ88" s="16">
        <v>0</v>
      </c>
      <c r="BR88" s="16">
        <v>0</v>
      </c>
      <c r="BS88" s="16">
        <v>0</v>
      </c>
      <c r="BT88" s="16">
        <v>0</v>
      </c>
      <c r="BU88" s="16">
        <v>0</v>
      </c>
      <c r="BV88" s="16">
        <v>0</v>
      </c>
      <c r="BW88" s="16">
        <v>0</v>
      </c>
    </row>
    <row r="89" spans="1:75" x14ac:dyDescent="0.25">
      <c r="A89" s="258"/>
      <c r="B89" s="258"/>
      <c r="C89" s="259" t="s">
        <v>159</v>
      </c>
      <c r="D89" s="260">
        <f t="shared" ref="D89:AM89" si="28">SUM(D83:D88)</f>
        <v>0</v>
      </c>
      <c r="E89" s="260">
        <f t="shared" si="28"/>
        <v>0</v>
      </c>
      <c r="F89" s="260">
        <f t="shared" si="28"/>
        <v>0</v>
      </c>
      <c r="G89" s="260">
        <f t="shared" si="28"/>
        <v>0</v>
      </c>
      <c r="H89" s="260">
        <f t="shared" si="28"/>
        <v>0</v>
      </c>
      <c r="I89" s="260">
        <f t="shared" si="28"/>
        <v>0</v>
      </c>
      <c r="J89" s="260">
        <f t="shared" si="28"/>
        <v>0</v>
      </c>
      <c r="K89" s="260">
        <f t="shared" si="28"/>
        <v>0</v>
      </c>
      <c r="L89" s="260">
        <f t="shared" si="28"/>
        <v>0</v>
      </c>
      <c r="M89" s="260">
        <f t="shared" si="28"/>
        <v>0</v>
      </c>
      <c r="N89" s="260">
        <f t="shared" si="28"/>
        <v>0</v>
      </c>
      <c r="O89" s="260">
        <f t="shared" si="28"/>
        <v>0</v>
      </c>
      <c r="P89" s="260">
        <f t="shared" si="28"/>
        <v>0</v>
      </c>
      <c r="Q89" s="260">
        <f t="shared" si="28"/>
        <v>0</v>
      </c>
      <c r="R89" s="260">
        <f t="shared" si="28"/>
        <v>0</v>
      </c>
      <c r="S89" s="260">
        <f t="shared" si="28"/>
        <v>0</v>
      </c>
      <c r="T89" s="260">
        <f t="shared" si="28"/>
        <v>0</v>
      </c>
      <c r="U89" s="260">
        <f t="shared" si="28"/>
        <v>0</v>
      </c>
      <c r="V89" s="260">
        <f t="shared" si="28"/>
        <v>0</v>
      </c>
      <c r="W89" s="260">
        <f t="shared" si="28"/>
        <v>0</v>
      </c>
      <c r="X89" s="260">
        <f t="shared" si="28"/>
        <v>0</v>
      </c>
      <c r="Y89" s="260">
        <f t="shared" si="28"/>
        <v>0</v>
      </c>
      <c r="Z89" s="260">
        <f t="shared" si="28"/>
        <v>0</v>
      </c>
      <c r="AA89" s="260">
        <f t="shared" si="28"/>
        <v>0</v>
      </c>
      <c r="AB89" s="260">
        <f t="shared" si="28"/>
        <v>0</v>
      </c>
      <c r="AC89" s="260">
        <f t="shared" si="28"/>
        <v>0</v>
      </c>
      <c r="AD89" s="260">
        <f t="shared" si="28"/>
        <v>0</v>
      </c>
      <c r="AE89" s="260">
        <f t="shared" si="28"/>
        <v>0</v>
      </c>
      <c r="AF89" s="260">
        <f t="shared" si="28"/>
        <v>0</v>
      </c>
      <c r="AG89" s="260">
        <f t="shared" si="28"/>
        <v>0</v>
      </c>
      <c r="AH89" s="260">
        <f t="shared" si="28"/>
        <v>0</v>
      </c>
      <c r="AI89" s="260">
        <f t="shared" si="28"/>
        <v>0</v>
      </c>
      <c r="AJ89" s="260">
        <f t="shared" si="28"/>
        <v>0</v>
      </c>
      <c r="AK89" s="260">
        <f t="shared" si="28"/>
        <v>0</v>
      </c>
      <c r="AL89" s="260">
        <f t="shared" si="28"/>
        <v>0</v>
      </c>
      <c r="AM89" s="260">
        <f t="shared" si="28"/>
        <v>0</v>
      </c>
      <c r="AN89" s="260">
        <v>0</v>
      </c>
      <c r="AO89" s="260">
        <v>0</v>
      </c>
      <c r="AP89" s="260">
        <v>0</v>
      </c>
      <c r="AQ89" s="260">
        <v>0</v>
      </c>
      <c r="AR89" s="260">
        <v>0</v>
      </c>
      <c r="AS89" s="260">
        <v>0</v>
      </c>
      <c r="AT89" s="260">
        <v>0</v>
      </c>
      <c r="AU89" s="260">
        <v>0</v>
      </c>
      <c r="AV89" s="260">
        <v>0</v>
      </c>
      <c r="AW89" s="260">
        <v>0</v>
      </c>
      <c r="AX89" s="260">
        <v>0</v>
      </c>
      <c r="AY89" s="260">
        <v>0</v>
      </c>
      <c r="AZ89" s="260">
        <f t="shared" ref="AZ89:BC89" si="29">SUM(AZ83:AZ88)</f>
        <v>0</v>
      </c>
      <c r="BA89" s="260">
        <f t="shared" si="29"/>
        <v>0</v>
      </c>
      <c r="BB89" s="260">
        <f t="shared" si="29"/>
        <v>0</v>
      </c>
      <c r="BC89" s="260">
        <f t="shared" si="29"/>
        <v>0</v>
      </c>
      <c r="BD89" s="260">
        <v>0</v>
      </c>
      <c r="BE89" s="260">
        <f t="shared" ref="BE89:BF89" si="30">SUM(BE83:BE88)</f>
        <v>0</v>
      </c>
      <c r="BF89" s="260">
        <f t="shared" si="30"/>
        <v>0</v>
      </c>
      <c r="BG89" s="260">
        <v>0</v>
      </c>
      <c r="BH89" s="260">
        <f t="shared" ref="BH89:BO89" si="31">SUM(BH83:BH88)</f>
        <v>0</v>
      </c>
      <c r="BI89" s="260">
        <f t="shared" si="31"/>
        <v>0</v>
      </c>
      <c r="BJ89" s="260">
        <f t="shared" si="31"/>
        <v>0</v>
      </c>
      <c r="BK89" s="260">
        <f t="shared" si="31"/>
        <v>0</v>
      </c>
      <c r="BL89" s="260">
        <f t="shared" si="31"/>
        <v>0</v>
      </c>
      <c r="BM89" s="260">
        <f t="shared" si="31"/>
        <v>0</v>
      </c>
      <c r="BN89" s="260">
        <f t="shared" si="31"/>
        <v>0</v>
      </c>
      <c r="BO89" s="260">
        <f t="shared" si="31"/>
        <v>0</v>
      </c>
      <c r="BP89" s="260">
        <v>0</v>
      </c>
      <c r="BQ89" s="260">
        <f t="shared" ref="BQ89:BR89" si="32">SUM(BQ83:BQ88)</f>
        <v>0</v>
      </c>
      <c r="BR89" s="260">
        <f t="shared" si="32"/>
        <v>0</v>
      </c>
      <c r="BS89" s="260">
        <v>0</v>
      </c>
      <c r="BT89" s="260">
        <f t="shared" ref="BT89:BW89" si="33">SUM(BT83:BT88)</f>
        <v>0</v>
      </c>
      <c r="BU89" s="260">
        <f t="shared" si="33"/>
        <v>0</v>
      </c>
      <c r="BV89" s="260">
        <f t="shared" si="33"/>
        <v>0</v>
      </c>
      <c r="BW89" s="260">
        <f t="shared" si="33"/>
        <v>0</v>
      </c>
    </row>
    <row r="90" spans="1:75" ht="12.75" customHeight="1" x14ac:dyDescent="0.25">
      <c r="A90" s="253">
        <v>14</v>
      </c>
      <c r="B90" s="253" t="s">
        <v>195</v>
      </c>
      <c r="C90" s="254" t="s">
        <v>157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6">
        <v>0</v>
      </c>
      <c r="Y90" s="16">
        <v>0</v>
      </c>
      <c r="Z90" s="16">
        <v>0</v>
      </c>
      <c r="AA90" s="16">
        <v>0</v>
      </c>
      <c r="AB90" s="16">
        <v>0</v>
      </c>
      <c r="AC90" s="16">
        <v>0</v>
      </c>
      <c r="AD90" s="16">
        <v>0</v>
      </c>
      <c r="AE90" s="16">
        <v>0</v>
      </c>
      <c r="AF90" s="16">
        <v>0</v>
      </c>
      <c r="AG90" s="16">
        <v>0</v>
      </c>
      <c r="AH90" s="16">
        <v>0</v>
      </c>
      <c r="AI90" s="16">
        <v>0</v>
      </c>
      <c r="AJ90" s="16">
        <v>0</v>
      </c>
      <c r="AK90" s="16">
        <v>0</v>
      </c>
      <c r="AL90" s="16">
        <v>0</v>
      </c>
      <c r="AM90" s="16">
        <v>0</v>
      </c>
      <c r="AN90" s="16">
        <v>0</v>
      </c>
      <c r="AO90" s="16">
        <v>0</v>
      </c>
      <c r="AP90" s="16">
        <v>0</v>
      </c>
      <c r="AQ90" s="16">
        <v>0</v>
      </c>
      <c r="AR90" s="16">
        <v>0</v>
      </c>
      <c r="AS90" s="16">
        <v>0</v>
      </c>
      <c r="AT90" s="16">
        <v>0</v>
      </c>
      <c r="AU90" s="16">
        <v>0</v>
      </c>
      <c r="AV90" s="16">
        <v>0</v>
      </c>
      <c r="AW90" s="16">
        <v>0</v>
      </c>
      <c r="AX90" s="16">
        <v>0</v>
      </c>
      <c r="AY90" s="16">
        <v>0</v>
      </c>
      <c r="AZ90" s="16">
        <v>0</v>
      </c>
      <c r="BA90" s="16">
        <v>0</v>
      </c>
      <c r="BB90" s="16">
        <v>0</v>
      </c>
      <c r="BC90" s="16">
        <v>0</v>
      </c>
      <c r="BD90" s="16">
        <v>0</v>
      </c>
      <c r="BE90" s="16">
        <v>0</v>
      </c>
      <c r="BF90" s="16">
        <v>0</v>
      </c>
      <c r="BG90" s="16">
        <v>0</v>
      </c>
      <c r="BH90" s="16">
        <v>0</v>
      </c>
      <c r="BI90" s="16">
        <v>0</v>
      </c>
      <c r="BJ90" s="16">
        <v>0</v>
      </c>
      <c r="BK90" s="16">
        <v>0</v>
      </c>
      <c r="BL90" s="16">
        <v>0</v>
      </c>
      <c r="BM90" s="16">
        <v>0</v>
      </c>
      <c r="BN90" s="16">
        <v>0</v>
      </c>
      <c r="BO90" s="16">
        <v>0</v>
      </c>
      <c r="BP90" s="16">
        <v>0</v>
      </c>
      <c r="BQ90" s="16">
        <v>0</v>
      </c>
      <c r="BR90" s="16">
        <v>0</v>
      </c>
      <c r="BS90" s="16">
        <v>0</v>
      </c>
      <c r="BT90" s="16">
        <v>0</v>
      </c>
      <c r="BU90" s="16">
        <v>0</v>
      </c>
      <c r="BV90" s="16">
        <v>0</v>
      </c>
      <c r="BW90" s="16">
        <v>0</v>
      </c>
    </row>
    <row r="91" spans="1:75" x14ac:dyDescent="0.25">
      <c r="A91" s="256"/>
      <c r="B91" s="256"/>
      <c r="C91" s="254" t="s">
        <v>14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>
        <v>0</v>
      </c>
      <c r="W91" s="16">
        <v>0</v>
      </c>
      <c r="X91" s="16">
        <v>0</v>
      </c>
      <c r="Y91" s="16">
        <v>0</v>
      </c>
      <c r="Z91" s="16">
        <v>0</v>
      </c>
      <c r="AA91" s="16">
        <v>0</v>
      </c>
      <c r="AB91" s="16">
        <v>0</v>
      </c>
      <c r="AC91" s="16">
        <v>0</v>
      </c>
      <c r="AD91" s="16">
        <v>0</v>
      </c>
      <c r="AE91" s="16">
        <v>0</v>
      </c>
      <c r="AF91" s="16">
        <v>0</v>
      </c>
      <c r="AG91" s="16">
        <v>0</v>
      </c>
      <c r="AH91" s="16">
        <v>0</v>
      </c>
      <c r="AI91" s="16">
        <v>0</v>
      </c>
      <c r="AJ91" s="16">
        <v>0</v>
      </c>
      <c r="AK91" s="16">
        <v>0</v>
      </c>
      <c r="AL91" s="16">
        <v>0</v>
      </c>
      <c r="AM91" s="16">
        <v>0</v>
      </c>
      <c r="AN91" s="16">
        <v>0</v>
      </c>
      <c r="AO91" s="16">
        <v>0</v>
      </c>
      <c r="AP91" s="16">
        <v>0</v>
      </c>
      <c r="AQ91" s="16">
        <v>0</v>
      </c>
      <c r="AR91" s="16">
        <v>0</v>
      </c>
      <c r="AS91" s="16">
        <v>0</v>
      </c>
      <c r="AT91" s="16">
        <v>0</v>
      </c>
      <c r="AU91" s="16">
        <v>0</v>
      </c>
      <c r="AV91" s="16">
        <v>0</v>
      </c>
      <c r="AW91" s="16">
        <v>0</v>
      </c>
      <c r="AX91" s="16">
        <v>0</v>
      </c>
      <c r="AY91" s="16">
        <v>0</v>
      </c>
      <c r="AZ91" s="16">
        <v>0</v>
      </c>
      <c r="BA91" s="16">
        <v>0</v>
      </c>
      <c r="BB91" s="16">
        <v>0</v>
      </c>
      <c r="BC91" s="16">
        <v>0</v>
      </c>
      <c r="BD91" s="16">
        <v>0</v>
      </c>
      <c r="BE91" s="16">
        <v>0</v>
      </c>
      <c r="BF91" s="16">
        <v>0</v>
      </c>
      <c r="BG91" s="16">
        <v>0</v>
      </c>
      <c r="BH91" s="16">
        <v>0</v>
      </c>
      <c r="BI91" s="16">
        <v>0</v>
      </c>
      <c r="BJ91" s="16">
        <v>0</v>
      </c>
      <c r="BK91" s="16">
        <v>0</v>
      </c>
      <c r="BL91" s="16">
        <v>0</v>
      </c>
      <c r="BM91" s="16">
        <v>0</v>
      </c>
      <c r="BN91" s="16">
        <v>0</v>
      </c>
      <c r="BO91" s="16">
        <v>0</v>
      </c>
      <c r="BP91" s="16">
        <v>0</v>
      </c>
      <c r="BQ91" s="16">
        <v>0</v>
      </c>
      <c r="BR91" s="16">
        <v>0</v>
      </c>
      <c r="BS91" s="16">
        <v>0</v>
      </c>
      <c r="BT91" s="16">
        <v>0</v>
      </c>
      <c r="BU91" s="16">
        <v>0</v>
      </c>
      <c r="BV91" s="16">
        <v>0</v>
      </c>
      <c r="BW91" s="16">
        <v>0</v>
      </c>
    </row>
    <row r="92" spans="1:75" x14ac:dyDescent="0.25">
      <c r="A92" s="256"/>
      <c r="B92" s="256"/>
      <c r="C92" s="254" t="s">
        <v>15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>
        <v>0</v>
      </c>
      <c r="T92" s="16">
        <v>0</v>
      </c>
      <c r="U92" s="16">
        <v>0</v>
      </c>
      <c r="V92" s="16">
        <v>0</v>
      </c>
      <c r="W92" s="16">
        <v>0</v>
      </c>
      <c r="X92" s="16">
        <v>0</v>
      </c>
      <c r="Y92" s="16">
        <v>0</v>
      </c>
      <c r="Z92" s="16">
        <v>0</v>
      </c>
      <c r="AA92" s="16">
        <v>0</v>
      </c>
      <c r="AB92" s="16">
        <v>0</v>
      </c>
      <c r="AC92" s="16">
        <v>0</v>
      </c>
      <c r="AD92" s="16">
        <v>0</v>
      </c>
      <c r="AE92" s="16">
        <v>0</v>
      </c>
      <c r="AF92" s="16">
        <v>0</v>
      </c>
      <c r="AG92" s="16">
        <v>0</v>
      </c>
      <c r="AH92" s="16">
        <v>0</v>
      </c>
      <c r="AI92" s="16">
        <v>0</v>
      </c>
      <c r="AJ92" s="16">
        <v>0</v>
      </c>
      <c r="AK92" s="16">
        <v>0</v>
      </c>
      <c r="AL92" s="16">
        <v>0</v>
      </c>
      <c r="AM92" s="16">
        <v>0</v>
      </c>
      <c r="AN92" s="16">
        <v>0</v>
      </c>
      <c r="AO92" s="16">
        <v>0</v>
      </c>
      <c r="AP92" s="16">
        <v>0</v>
      </c>
      <c r="AQ92" s="16">
        <v>0</v>
      </c>
      <c r="AR92" s="16">
        <v>0</v>
      </c>
      <c r="AS92" s="16">
        <v>0</v>
      </c>
      <c r="AT92" s="16">
        <v>0</v>
      </c>
      <c r="AU92" s="16">
        <v>0</v>
      </c>
      <c r="AV92" s="16">
        <v>0</v>
      </c>
      <c r="AW92" s="16">
        <v>0</v>
      </c>
      <c r="AX92" s="16">
        <v>0</v>
      </c>
      <c r="AY92" s="16">
        <v>0</v>
      </c>
      <c r="AZ92" s="16">
        <v>0</v>
      </c>
      <c r="BA92" s="16">
        <v>0</v>
      </c>
      <c r="BB92" s="16">
        <v>0</v>
      </c>
      <c r="BC92" s="16">
        <v>0</v>
      </c>
      <c r="BD92" s="16">
        <v>0</v>
      </c>
      <c r="BE92" s="16">
        <v>0</v>
      </c>
      <c r="BF92" s="16">
        <v>0</v>
      </c>
      <c r="BG92" s="16">
        <v>0</v>
      </c>
      <c r="BH92" s="16">
        <v>0</v>
      </c>
      <c r="BI92" s="16">
        <v>0</v>
      </c>
      <c r="BJ92" s="16">
        <v>0</v>
      </c>
      <c r="BK92" s="16">
        <v>0</v>
      </c>
      <c r="BL92" s="16">
        <v>0</v>
      </c>
      <c r="BM92" s="16">
        <v>0</v>
      </c>
      <c r="BN92" s="16">
        <v>0</v>
      </c>
      <c r="BO92" s="16">
        <v>0</v>
      </c>
      <c r="BP92" s="16">
        <v>0</v>
      </c>
      <c r="BQ92" s="16">
        <v>0</v>
      </c>
      <c r="BR92" s="16">
        <v>0</v>
      </c>
      <c r="BS92" s="16">
        <v>0</v>
      </c>
      <c r="BT92" s="16">
        <v>0</v>
      </c>
      <c r="BU92" s="16">
        <v>0</v>
      </c>
      <c r="BV92" s="16">
        <v>0</v>
      </c>
      <c r="BW92" s="16">
        <v>0</v>
      </c>
    </row>
    <row r="93" spans="1:75" x14ac:dyDescent="0.25">
      <c r="A93" s="256"/>
      <c r="B93" s="256"/>
      <c r="C93" s="254" t="s">
        <v>28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0</v>
      </c>
      <c r="T93" s="16">
        <v>0</v>
      </c>
      <c r="U93" s="16">
        <v>0</v>
      </c>
      <c r="V93" s="16">
        <v>0</v>
      </c>
      <c r="W93" s="16">
        <v>0</v>
      </c>
      <c r="X93" s="16">
        <v>0</v>
      </c>
      <c r="Y93" s="16">
        <v>0</v>
      </c>
      <c r="Z93" s="16">
        <v>0</v>
      </c>
      <c r="AA93" s="16">
        <v>0</v>
      </c>
      <c r="AB93" s="16">
        <v>0</v>
      </c>
      <c r="AC93" s="16">
        <v>0</v>
      </c>
      <c r="AD93" s="16">
        <v>0</v>
      </c>
      <c r="AE93" s="16">
        <v>0</v>
      </c>
      <c r="AF93" s="16">
        <v>0</v>
      </c>
      <c r="AG93" s="16">
        <v>0</v>
      </c>
      <c r="AH93" s="16">
        <v>0</v>
      </c>
      <c r="AI93" s="16">
        <v>0</v>
      </c>
      <c r="AJ93" s="16">
        <v>0</v>
      </c>
      <c r="AK93" s="16">
        <v>0</v>
      </c>
      <c r="AL93" s="16">
        <v>0</v>
      </c>
      <c r="AM93" s="16">
        <v>0</v>
      </c>
      <c r="AN93" s="16">
        <v>0</v>
      </c>
      <c r="AO93" s="16">
        <v>0</v>
      </c>
      <c r="AP93" s="16">
        <v>0</v>
      </c>
      <c r="AQ93" s="16">
        <v>0</v>
      </c>
      <c r="AR93" s="16">
        <v>0</v>
      </c>
      <c r="AS93" s="16">
        <v>0</v>
      </c>
      <c r="AT93" s="16">
        <v>0</v>
      </c>
      <c r="AU93" s="16">
        <v>0</v>
      </c>
      <c r="AV93" s="16">
        <v>0</v>
      </c>
      <c r="AW93" s="16">
        <v>0</v>
      </c>
      <c r="AX93" s="16">
        <v>0</v>
      </c>
      <c r="AY93" s="16">
        <v>0</v>
      </c>
      <c r="AZ93" s="16">
        <v>0</v>
      </c>
      <c r="BA93" s="16">
        <v>0</v>
      </c>
      <c r="BB93" s="16">
        <v>0</v>
      </c>
      <c r="BC93" s="16">
        <v>0</v>
      </c>
      <c r="BD93" s="16">
        <v>0</v>
      </c>
      <c r="BE93" s="16">
        <v>0</v>
      </c>
      <c r="BF93" s="16">
        <v>0</v>
      </c>
      <c r="BG93" s="16">
        <v>0</v>
      </c>
      <c r="BH93" s="16">
        <v>0</v>
      </c>
      <c r="BI93" s="16">
        <v>0</v>
      </c>
      <c r="BJ93" s="16">
        <v>0</v>
      </c>
      <c r="BK93" s="16">
        <v>0</v>
      </c>
      <c r="BL93" s="16">
        <v>0</v>
      </c>
      <c r="BM93" s="16">
        <v>0</v>
      </c>
      <c r="BN93" s="16">
        <v>0</v>
      </c>
      <c r="BO93" s="16">
        <v>0</v>
      </c>
      <c r="BP93" s="16">
        <v>0</v>
      </c>
      <c r="BQ93" s="16">
        <v>0</v>
      </c>
      <c r="BR93" s="16">
        <v>0</v>
      </c>
      <c r="BS93" s="16">
        <v>0</v>
      </c>
      <c r="BT93" s="16">
        <v>0</v>
      </c>
      <c r="BU93" s="16">
        <v>0</v>
      </c>
      <c r="BV93" s="16">
        <v>0</v>
      </c>
      <c r="BW93" s="16">
        <v>0</v>
      </c>
    </row>
    <row r="94" spans="1:75" x14ac:dyDescent="0.25">
      <c r="A94" s="256"/>
      <c r="B94" s="256"/>
      <c r="C94" s="254" t="s">
        <v>29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16">
        <v>0</v>
      </c>
      <c r="AE94" s="16">
        <v>0</v>
      </c>
      <c r="AF94" s="16">
        <v>0</v>
      </c>
      <c r="AG94" s="16">
        <v>0</v>
      </c>
      <c r="AH94" s="16">
        <v>0</v>
      </c>
      <c r="AI94" s="16">
        <v>0</v>
      </c>
      <c r="AJ94" s="16">
        <v>0</v>
      </c>
      <c r="AK94" s="16">
        <v>0</v>
      </c>
      <c r="AL94" s="16">
        <v>0</v>
      </c>
      <c r="AM94" s="16">
        <v>0</v>
      </c>
      <c r="AN94" s="16">
        <v>0</v>
      </c>
      <c r="AO94" s="16">
        <v>0</v>
      </c>
      <c r="AP94" s="16">
        <v>0</v>
      </c>
      <c r="AQ94" s="16">
        <v>0</v>
      </c>
      <c r="AR94" s="16">
        <v>0</v>
      </c>
      <c r="AS94" s="16">
        <v>0</v>
      </c>
      <c r="AT94" s="16">
        <v>0</v>
      </c>
      <c r="AU94" s="16">
        <v>0</v>
      </c>
      <c r="AV94" s="16">
        <v>0</v>
      </c>
      <c r="AW94" s="16">
        <v>0</v>
      </c>
      <c r="AX94" s="16">
        <v>0</v>
      </c>
      <c r="AY94" s="16">
        <v>0</v>
      </c>
      <c r="AZ94" s="16">
        <v>0</v>
      </c>
      <c r="BA94" s="16">
        <v>0</v>
      </c>
      <c r="BB94" s="16">
        <v>0</v>
      </c>
      <c r="BC94" s="16">
        <v>0</v>
      </c>
      <c r="BD94" s="16">
        <v>0</v>
      </c>
      <c r="BE94" s="16">
        <v>0</v>
      </c>
      <c r="BF94" s="16">
        <v>0</v>
      </c>
      <c r="BG94" s="16">
        <v>0</v>
      </c>
      <c r="BH94" s="16">
        <v>0</v>
      </c>
      <c r="BI94" s="16">
        <v>0</v>
      </c>
      <c r="BJ94" s="16">
        <v>0</v>
      </c>
      <c r="BK94" s="16">
        <v>0</v>
      </c>
      <c r="BL94" s="16">
        <v>0</v>
      </c>
      <c r="BM94" s="16">
        <v>0</v>
      </c>
      <c r="BN94" s="16">
        <v>0</v>
      </c>
      <c r="BO94" s="16">
        <v>0</v>
      </c>
      <c r="BP94" s="16">
        <v>0</v>
      </c>
      <c r="BQ94" s="16">
        <v>0</v>
      </c>
      <c r="BR94" s="16">
        <v>0</v>
      </c>
      <c r="BS94" s="16">
        <v>0</v>
      </c>
      <c r="BT94" s="16">
        <v>0</v>
      </c>
      <c r="BU94" s="16">
        <v>0</v>
      </c>
      <c r="BV94" s="16">
        <v>0</v>
      </c>
      <c r="BW94" s="16">
        <v>0</v>
      </c>
    </row>
    <row r="95" spans="1:75" ht="21" customHeight="1" x14ac:dyDescent="0.25">
      <c r="A95" s="256"/>
      <c r="B95" s="256"/>
      <c r="C95" s="257" t="s">
        <v>183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16">
        <v>0</v>
      </c>
      <c r="X95" s="16">
        <v>0</v>
      </c>
      <c r="Y95" s="16">
        <v>0</v>
      </c>
      <c r="Z95" s="16">
        <v>0</v>
      </c>
      <c r="AA95" s="16">
        <v>0</v>
      </c>
      <c r="AB95" s="16">
        <v>0</v>
      </c>
      <c r="AC95" s="16">
        <v>0</v>
      </c>
      <c r="AD95" s="16">
        <v>0</v>
      </c>
      <c r="AE95" s="16">
        <v>0</v>
      </c>
      <c r="AF95" s="16">
        <v>0</v>
      </c>
      <c r="AG95" s="16">
        <v>0</v>
      </c>
      <c r="AH95" s="16">
        <v>0</v>
      </c>
      <c r="AI95" s="16">
        <v>0</v>
      </c>
      <c r="AJ95" s="16">
        <v>0</v>
      </c>
      <c r="AK95" s="16">
        <v>0</v>
      </c>
      <c r="AL95" s="16">
        <v>0</v>
      </c>
      <c r="AM95" s="16">
        <v>0</v>
      </c>
      <c r="AN95" s="16">
        <v>0</v>
      </c>
      <c r="AO95" s="16">
        <v>0</v>
      </c>
      <c r="AP95" s="16">
        <v>0</v>
      </c>
      <c r="AQ95" s="16">
        <v>0</v>
      </c>
      <c r="AR95" s="16">
        <v>0</v>
      </c>
      <c r="AS95" s="16">
        <v>0</v>
      </c>
      <c r="AT95" s="16">
        <v>0</v>
      </c>
      <c r="AU95" s="16">
        <v>0</v>
      </c>
      <c r="AV95" s="16">
        <v>0</v>
      </c>
      <c r="AW95" s="16">
        <v>0</v>
      </c>
      <c r="AX95" s="16">
        <v>0</v>
      </c>
      <c r="AY95" s="16">
        <v>0</v>
      </c>
      <c r="AZ95" s="16">
        <v>0</v>
      </c>
      <c r="BA95" s="16">
        <v>0</v>
      </c>
      <c r="BB95" s="16">
        <v>0</v>
      </c>
      <c r="BC95" s="16">
        <v>0</v>
      </c>
      <c r="BD95" s="16">
        <v>0</v>
      </c>
      <c r="BE95" s="16">
        <v>0</v>
      </c>
      <c r="BF95" s="16">
        <v>0</v>
      </c>
      <c r="BG95" s="16">
        <v>0</v>
      </c>
      <c r="BH95" s="16">
        <v>0</v>
      </c>
      <c r="BI95" s="16">
        <v>0</v>
      </c>
      <c r="BJ95" s="16">
        <v>0</v>
      </c>
      <c r="BK95" s="16">
        <v>0</v>
      </c>
      <c r="BL95" s="16">
        <v>0</v>
      </c>
      <c r="BM95" s="16">
        <v>0</v>
      </c>
      <c r="BN95" s="16">
        <v>0</v>
      </c>
      <c r="BO95" s="16">
        <v>0</v>
      </c>
      <c r="BP95" s="16">
        <v>0</v>
      </c>
      <c r="BQ95" s="16">
        <v>0</v>
      </c>
      <c r="BR95" s="16">
        <v>0</v>
      </c>
      <c r="BS95" s="16">
        <v>0</v>
      </c>
      <c r="BT95" s="16">
        <v>0</v>
      </c>
      <c r="BU95" s="16">
        <v>0</v>
      </c>
      <c r="BV95" s="16">
        <v>0</v>
      </c>
      <c r="BW95" s="16">
        <v>0</v>
      </c>
    </row>
    <row r="96" spans="1:75" x14ac:dyDescent="0.25">
      <c r="A96" s="258"/>
      <c r="B96" s="258"/>
      <c r="C96" s="259" t="s">
        <v>159</v>
      </c>
      <c r="D96" s="260">
        <f t="shared" ref="D96:BC96" si="34">SUM(D90:D95)</f>
        <v>0</v>
      </c>
      <c r="E96" s="260">
        <f t="shared" si="34"/>
        <v>0</v>
      </c>
      <c r="F96" s="260">
        <f t="shared" si="34"/>
        <v>0</v>
      </c>
      <c r="G96" s="260">
        <f t="shared" si="34"/>
        <v>0</v>
      </c>
      <c r="H96" s="260">
        <f t="shared" si="34"/>
        <v>0</v>
      </c>
      <c r="I96" s="260">
        <f t="shared" si="34"/>
        <v>0</v>
      </c>
      <c r="J96" s="260">
        <f t="shared" si="34"/>
        <v>0</v>
      </c>
      <c r="K96" s="260">
        <f t="shared" si="34"/>
        <v>0</v>
      </c>
      <c r="L96" s="260">
        <f t="shared" si="34"/>
        <v>0</v>
      </c>
      <c r="M96" s="260">
        <f t="shared" si="34"/>
        <v>0</v>
      </c>
      <c r="N96" s="260">
        <f t="shared" si="34"/>
        <v>0</v>
      </c>
      <c r="O96" s="260">
        <f t="shared" si="34"/>
        <v>0</v>
      </c>
      <c r="P96" s="260">
        <f t="shared" si="34"/>
        <v>0</v>
      </c>
      <c r="Q96" s="260">
        <f t="shared" si="34"/>
        <v>0</v>
      </c>
      <c r="R96" s="260">
        <f t="shared" si="34"/>
        <v>0</v>
      </c>
      <c r="S96" s="260">
        <f t="shared" si="34"/>
        <v>0</v>
      </c>
      <c r="T96" s="260">
        <f t="shared" si="34"/>
        <v>0</v>
      </c>
      <c r="U96" s="260">
        <f t="shared" si="34"/>
        <v>0</v>
      </c>
      <c r="V96" s="260">
        <f t="shared" si="34"/>
        <v>0</v>
      </c>
      <c r="W96" s="260">
        <f t="shared" si="34"/>
        <v>0</v>
      </c>
      <c r="X96" s="260">
        <f t="shared" si="34"/>
        <v>0</v>
      </c>
      <c r="Y96" s="260">
        <f t="shared" si="34"/>
        <v>0</v>
      </c>
      <c r="Z96" s="260">
        <f t="shared" si="34"/>
        <v>0</v>
      </c>
      <c r="AA96" s="260">
        <f t="shared" si="34"/>
        <v>0</v>
      </c>
      <c r="AB96" s="260">
        <f t="shared" si="34"/>
        <v>0</v>
      </c>
      <c r="AC96" s="260">
        <f t="shared" si="34"/>
        <v>0</v>
      </c>
      <c r="AD96" s="260">
        <f t="shared" si="34"/>
        <v>0</v>
      </c>
      <c r="AE96" s="260">
        <f t="shared" si="34"/>
        <v>0</v>
      </c>
      <c r="AF96" s="260">
        <f t="shared" si="34"/>
        <v>0</v>
      </c>
      <c r="AG96" s="260">
        <f t="shared" si="34"/>
        <v>0</v>
      </c>
      <c r="AH96" s="260">
        <f t="shared" si="34"/>
        <v>0</v>
      </c>
      <c r="AI96" s="260">
        <f t="shared" si="34"/>
        <v>0</v>
      </c>
      <c r="AJ96" s="260">
        <f t="shared" si="34"/>
        <v>0</v>
      </c>
      <c r="AK96" s="260">
        <f t="shared" si="34"/>
        <v>0</v>
      </c>
      <c r="AL96" s="260">
        <f t="shared" si="34"/>
        <v>0</v>
      </c>
      <c r="AM96" s="260">
        <f t="shared" si="34"/>
        <v>0</v>
      </c>
      <c r="AN96" s="260">
        <f t="shared" si="34"/>
        <v>0</v>
      </c>
      <c r="AO96" s="260">
        <f t="shared" si="34"/>
        <v>0</v>
      </c>
      <c r="AP96" s="260">
        <f t="shared" si="34"/>
        <v>0</v>
      </c>
      <c r="AQ96" s="260">
        <f t="shared" si="34"/>
        <v>0</v>
      </c>
      <c r="AR96" s="260">
        <v>0</v>
      </c>
      <c r="AS96" s="260">
        <f t="shared" si="34"/>
        <v>0</v>
      </c>
      <c r="AT96" s="260">
        <f t="shared" si="34"/>
        <v>0</v>
      </c>
      <c r="AU96" s="260">
        <v>0</v>
      </c>
      <c r="AV96" s="260">
        <f t="shared" si="34"/>
        <v>0</v>
      </c>
      <c r="AW96" s="260">
        <f t="shared" si="34"/>
        <v>0</v>
      </c>
      <c r="AX96" s="260">
        <f t="shared" si="34"/>
        <v>0</v>
      </c>
      <c r="AY96" s="260">
        <f t="shared" si="34"/>
        <v>0</v>
      </c>
      <c r="AZ96" s="260">
        <f t="shared" si="34"/>
        <v>0</v>
      </c>
      <c r="BA96" s="260">
        <f t="shared" si="34"/>
        <v>0</v>
      </c>
      <c r="BB96" s="260">
        <f t="shared" si="34"/>
        <v>0</v>
      </c>
      <c r="BC96" s="260">
        <f t="shared" si="34"/>
        <v>0</v>
      </c>
      <c r="BD96" s="260">
        <v>0</v>
      </c>
      <c r="BE96" s="260">
        <f t="shared" ref="BE96:BF96" si="35">SUM(BE90:BE95)</f>
        <v>0</v>
      </c>
      <c r="BF96" s="260">
        <f t="shared" si="35"/>
        <v>0</v>
      </c>
      <c r="BG96" s="260">
        <v>0</v>
      </c>
      <c r="BH96" s="260">
        <f t="shared" ref="BH96:BO96" si="36">SUM(BH90:BH95)</f>
        <v>0</v>
      </c>
      <c r="BI96" s="260">
        <f t="shared" si="36"/>
        <v>0</v>
      </c>
      <c r="BJ96" s="260">
        <f t="shared" si="36"/>
        <v>0</v>
      </c>
      <c r="BK96" s="260">
        <f t="shared" si="36"/>
        <v>0</v>
      </c>
      <c r="BL96" s="260">
        <f t="shared" si="36"/>
        <v>0</v>
      </c>
      <c r="BM96" s="260">
        <f t="shared" si="36"/>
        <v>0</v>
      </c>
      <c r="BN96" s="260">
        <f t="shared" si="36"/>
        <v>0</v>
      </c>
      <c r="BO96" s="260">
        <f t="shared" si="36"/>
        <v>0</v>
      </c>
      <c r="BP96" s="260">
        <v>0</v>
      </c>
      <c r="BQ96" s="260">
        <f t="shared" ref="BQ96:BR96" si="37">SUM(BQ90:BQ95)</f>
        <v>0</v>
      </c>
      <c r="BR96" s="260">
        <f t="shared" si="37"/>
        <v>0</v>
      </c>
      <c r="BS96" s="260">
        <v>0</v>
      </c>
      <c r="BT96" s="260">
        <f t="shared" ref="BT96:BW96" si="38">SUM(BT90:BT95)</f>
        <v>0</v>
      </c>
      <c r="BU96" s="260">
        <f t="shared" si="38"/>
        <v>0</v>
      </c>
      <c r="BV96" s="260">
        <f t="shared" si="38"/>
        <v>0</v>
      </c>
      <c r="BW96" s="260">
        <f t="shared" si="38"/>
        <v>0</v>
      </c>
    </row>
    <row r="97" spans="1:75" x14ac:dyDescent="0.25">
      <c r="A97" s="272"/>
      <c r="B97" s="272" t="s">
        <v>178</v>
      </c>
      <c r="C97" s="254" t="s">
        <v>157</v>
      </c>
      <c r="D97" s="273">
        <f t="shared" ref="D97:S102" si="39">AVERAGE(D4,D11,D18,D25,D32,D39,D48,D55,D62,D69,D76,D83,D90)</f>
        <v>4.0769230769230766</v>
      </c>
      <c r="E97" s="273">
        <f t="shared" si="39"/>
        <v>4.7692307692307692</v>
      </c>
      <c r="F97" s="273">
        <f>AVERAGE(F4,F11,F18,F25,F32,F39,F48,F55,F62,F69,F76,F83,F90)</f>
        <v>8</v>
      </c>
      <c r="G97" s="273">
        <f t="shared" ref="G97:BR101" si="40">AVERAGE(G4,G11,G18,G25,G32,G39,G48,G55,G62,G69,G76,G83,G90)</f>
        <v>10.538461538461538</v>
      </c>
      <c r="H97" s="273">
        <f t="shared" si="40"/>
        <v>13.076923076923077</v>
      </c>
      <c r="I97" s="273">
        <f t="shared" si="40"/>
        <v>12.23076923076923</v>
      </c>
      <c r="J97" s="273">
        <f t="shared" si="40"/>
        <v>11.846153846153847</v>
      </c>
      <c r="K97" s="273">
        <f t="shared" si="40"/>
        <v>9.0769230769230766</v>
      </c>
      <c r="L97" s="273">
        <f t="shared" si="40"/>
        <v>15.076923076923077</v>
      </c>
      <c r="M97" s="273">
        <f t="shared" si="40"/>
        <v>11.615384615384615</v>
      </c>
      <c r="N97" s="273">
        <f t="shared" si="40"/>
        <v>11.76923076923077</v>
      </c>
      <c r="O97" s="273">
        <f t="shared" si="40"/>
        <v>10.384615384615385</v>
      </c>
      <c r="P97" s="273">
        <f t="shared" si="40"/>
        <v>14.23076923076923</v>
      </c>
      <c r="Q97" s="273">
        <f t="shared" si="40"/>
        <v>24.076923076923077</v>
      </c>
      <c r="R97" s="273">
        <f t="shared" si="40"/>
        <v>9.7692307692307701</v>
      </c>
      <c r="S97" s="273">
        <f t="shared" si="40"/>
        <v>8.615384615384615</v>
      </c>
      <c r="T97" s="273">
        <f t="shared" si="40"/>
        <v>10.923076923076923</v>
      </c>
      <c r="U97" s="273">
        <f t="shared" si="40"/>
        <v>11.307692307692308</v>
      </c>
      <c r="V97" s="273">
        <f t="shared" si="40"/>
        <v>10.307692307692308</v>
      </c>
      <c r="W97" s="273">
        <f t="shared" si="40"/>
        <v>11.307692307692308</v>
      </c>
      <c r="X97" s="273">
        <f t="shared" si="40"/>
        <v>7.7692307692307692</v>
      </c>
      <c r="Y97" s="273">
        <f t="shared" si="40"/>
        <v>12.307692307692308</v>
      </c>
      <c r="Z97" s="273">
        <f t="shared" si="40"/>
        <v>10.461538461538462</v>
      </c>
      <c r="AA97" s="273">
        <f t="shared" si="40"/>
        <v>14.461538461538462</v>
      </c>
      <c r="AB97" s="273">
        <f t="shared" si="40"/>
        <v>10.076923076923077</v>
      </c>
      <c r="AC97" s="273">
        <f t="shared" si="40"/>
        <v>12</v>
      </c>
      <c r="AD97" s="273">
        <f t="shared" si="40"/>
        <v>15.692307692307692</v>
      </c>
      <c r="AE97" s="273">
        <f t="shared" si="40"/>
        <v>9.2307692307692299</v>
      </c>
      <c r="AF97" s="273">
        <f t="shared" si="40"/>
        <v>7.7692307692307692</v>
      </c>
      <c r="AG97" s="273">
        <f t="shared" si="40"/>
        <v>11</v>
      </c>
      <c r="AH97" s="273">
        <f t="shared" si="40"/>
        <v>11.846153846153847</v>
      </c>
      <c r="AI97" s="273">
        <f t="shared" si="40"/>
        <v>10.692307692307692</v>
      </c>
      <c r="AJ97" s="273">
        <f t="shared" si="40"/>
        <v>12.846153846153847</v>
      </c>
      <c r="AK97" s="273">
        <f t="shared" si="40"/>
        <v>12.23076923076923</v>
      </c>
      <c r="AL97" s="273">
        <f t="shared" si="40"/>
        <v>7.8461538461538458</v>
      </c>
      <c r="AM97" s="273">
        <f t="shared" si="40"/>
        <v>6.384615384615385</v>
      </c>
      <c r="AN97" s="273">
        <f t="shared" si="40"/>
        <v>5.8461538461538458</v>
      </c>
      <c r="AO97" s="273">
        <f t="shared" si="40"/>
        <v>13.384615384615385</v>
      </c>
      <c r="AP97" s="273">
        <f t="shared" si="40"/>
        <v>14.384615384615385</v>
      </c>
      <c r="AQ97" s="273">
        <f t="shared" si="40"/>
        <v>16.76923076923077</v>
      </c>
      <c r="AR97" s="273">
        <f t="shared" si="40"/>
        <v>17.615384615384617</v>
      </c>
      <c r="AS97" s="273">
        <f t="shared" si="40"/>
        <v>17.76923076923077</v>
      </c>
      <c r="AT97" s="273">
        <f t="shared" si="40"/>
        <v>11.538461538461538</v>
      </c>
      <c r="AU97" s="273">
        <f t="shared" si="40"/>
        <v>13.846153846153847</v>
      </c>
      <c r="AV97" s="273">
        <f t="shared" si="40"/>
        <v>12.461538461538462</v>
      </c>
      <c r="AW97" s="273">
        <f t="shared" si="40"/>
        <v>19.923076923076923</v>
      </c>
      <c r="AX97" s="273">
        <f t="shared" si="40"/>
        <v>12.076923076923077</v>
      </c>
      <c r="AY97" s="273">
        <f t="shared" si="40"/>
        <v>5.8461538461538458</v>
      </c>
      <c r="AZ97" s="273">
        <f t="shared" si="40"/>
        <v>13.846153846153847</v>
      </c>
      <c r="BA97" s="273">
        <f t="shared" si="40"/>
        <v>14.923076923076923</v>
      </c>
      <c r="BB97" s="273">
        <f t="shared" si="40"/>
        <v>13.846153846153847</v>
      </c>
      <c r="BC97" s="273">
        <f t="shared" si="40"/>
        <v>12.461538461538462</v>
      </c>
      <c r="BD97" s="273">
        <f t="shared" si="40"/>
        <v>16.923076923076923</v>
      </c>
      <c r="BE97" s="273">
        <f t="shared" si="40"/>
        <v>14.076923076923077</v>
      </c>
      <c r="BF97" s="273">
        <f t="shared" si="40"/>
        <v>14.153846153846153</v>
      </c>
      <c r="BG97" s="273">
        <f t="shared" si="40"/>
        <v>12.615384615384615</v>
      </c>
      <c r="BH97" s="273">
        <f t="shared" si="40"/>
        <v>12.538461538461538</v>
      </c>
      <c r="BI97" s="273">
        <f t="shared" si="40"/>
        <v>14.307692307692308</v>
      </c>
      <c r="BJ97" s="273">
        <f t="shared" si="40"/>
        <v>13.23076923076923</v>
      </c>
      <c r="BK97" s="273">
        <f t="shared" si="40"/>
        <v>11.538461538461538</v>
      </c>
      <c r="BL97" s="273">
        <f t="shared" si="40"/>
        <v>10.538461538461538</v>
      </c>
      <c r="BM97" s="273">
        <f t="shared" si="40"/>
        <v>14.615384615384615</v>
      </c>
      <c r="BN97" s="273">
        <f t="shared" si="40"/>
        <v>14.307692307692308</v>
      </c>
      <c r="BO97" s="273">
        <f t="shared" si="40"/>
        <v>0</v>
      </c>
      <c r="BP97" s="273">
        <f t="shared" si="40"/>
        <v>0</v>
      </c>
      <c r="BQ97" s="273">
        <f t="shared" si="40"/>
        <v>0</v>
      </c>
      <c r="BR97" s="273">
        <f t="shared" si="40"/>
        <v>0</v>
      </c>
      <c r="BS97" s="273">
        <f t="shared" ref="BS97:CD100" si="41">AVERAGE(BS4,BS11,BS18,BS25,BS32,BS39,BS48,BS55,BS62,BS69,BS76,BS83,BS90)</f>
        <v>0</v>
      </c>
      <c r="BT97" s="273">
        <f t="shared" si="41"/>
        <v>0</v>
      </c>
      <c r="BU97" s="273">
        <f t="shared" si="41"/>
        <v>0</v>
      </c>
      <c r="BV97" s="273">
        <f t="shared" si="41"/>
        <v>0</v>
      </c>
      <c r="BW97" s="273">
        <f t="shared" si="41"/>
        <v>0</v>
      </c>
    </row>
    <row r="98" spans="1:75" x14ac:dyDescent="0.25">
      <c r="A98" s="274"/>
      <c r="B98" s="274"/>
      <c r="C98" s="254" t="s">
        <v>14</v>
      </c>
      <c r="D98" s="273">
        <f t="shared" si="39"/>
        <v>1.6923076923076923</v>
      </c>
      <c r="E98" s="273">
        <f t="shared" si="39"/>
        <v>1.6923076923076923</v>
      </c>
      <c r="F98" s="273">
        <f t="shared" si="39"/>
        <v>4.8461538461538458</v>
      </c>
      <c r="G98" s="273">
        <f t="shared" si="39"/>
        <v>3</v>
      </c>
      <c r="H98" s="273">
        <f t="shared" si="39"/>
        <v>3.6923076923076925</v>
      </c>
      <c r="I98" s="273">
        <f t="shared" si="39"/>
        <v>4.2307692307692308</v>
      </c>
      <c r="J98" s="273">
        <f t="shared" si="39"/>
        <v>7.7692307692307692</v>
      </c>
      <c r="K98" s="273">
        <f t="shared" si="39"/>
        <v>6.6923076923076925</v>
      </c>
      <c r="L98" s="273">
        <f t="shared" si="39"/>
        <v>3.1538461538461537</v>
      </c>
      <c r="M98" s="273">
        <f t="shared" si="39"/>
        <v>2.9230769230769229</v>
      </c>
      <c r="N98" s="273">
        <f t="shared" si="39"/>
        <v>4.8461538461538458</v>
      </c>
      <c r="O98" s="273">
        <f t="shared" si="39"/>
        <v>6.2307692307692308</v>
      </c>
      <c r="P98" s="273">
        <f t="shared" si="39"/>
        <v>2.7692307692307692</v>
      </c>
      <c r="Q98" s="273">
        <f t="shared" si="39"/>
        <v>5.9230769230769234</v>
      </c>
      <c r="R98" s="273">
        <f t="shared" si="39"/>
        <v>4.5384615384615383</v>
      </c>
      <c r="S98" s="273">
        <f t="shared" si="39"/>
        <v>5.615384615384615</v>
      </c>
      <c r="T98" s="273">
        <f t="shared" si="40"/>
        <v>5.8461538461538458</v>
      </c>
      <c r="U98" s="273">
        <f t="shared" si="40"/>
        <v>3.8461538461538463</v>
      </c>
      <c r="V98" s="273">
        <f t="shared" si="40"/>
        <v>3.3846153846153846</v>
      </c>
      <c r="W98" s="273">
        <f t="shared" si="40"/>
        <v>4.4615384615384617</v>
      </c>
      <c r="X98" s="273">
        <f t="shared" si="40"/>
        <v>2.8461538461538463</v>
      </c>
      <c r="Y98" s="273">
        <f t="shared" si="40"/>
        <v>5.6923076923076925</v>
      </c>
      <c r="Z98" s="273">
        <f t="shared" si="40"/>
        <v>3.3076923076923075</v>
      </c>
      <c r="AA98" s="273">
        <f t="shared" si="40"/>
        <v>9.2307692307692299</v>
      </c>
      <c r="AB98" s="273">
        <f t="shared" si="40"/>
        <v>10.538461538461538</v>
      </c>
      <c r="AC98" s="273">
        <f t="shared" si="40"/>
        <v>9.5384615384615383</v>
      </c>
      <c r="AD98" s="273">
        <f t="shared" si="40"/>
        <v>8.5384615384615383</v>
      </c>
      <c r="AE98" s="273">
        <f t="shared" si="40"/>
        <v>2.9230769230769229</v>
      </c>
      <c r="AF98" s="273">
        <f t="shared" si="40"/>
        <v>2.4615384615384617</v>
      </c>
      <c r="AG98" s="273">
        <f t="shared" si="40"/>
        <v>2.6923076923076925</v>
      </c>
      <c r="AH98" s="273">
        <f t="shared" si="40"/>
        <v>4.8461538461538458</v>
      </c>
      <c r="AI98" s="273">
        <f t="shared" si="40"/>
        <v>2.9230769230769229</v>
      </c>
      <c r="AJ98" s="273">
        <f t="shared" si="40"/>
        <v>5.5384615384615383</v>
      </c>
      <c r="AK98" s="273">
        <f t="shared" si="40"/>
        <v>4.3076923076923075</v>
      </c>
      <c r="AL98" s="273">
        <f t="shared" si="40"/>
        <v>5.5384615384615383</v>
      </c>
      <c r="AM98" s="273">
        <f t="shared" si="40"/>
        <v>6.6923076923076925</v>
      </c>
      <c r="AN98" s="273">
        <f t="shared" si="40"/>
        <v>6.6923076923076925</v>
      </c>
      <c r="AO98" s="273">
        <f t="shared" si="40"/>
        <v>0.69230769230769229</v>
      </c>
      <c r="AP98" s="273">
        <f t="shared" si="40"/>
        <v>0.30769230769230771</v>
      </c>
      <c r="AQ98" s="273">
        <f t="shared" si="40"/>
        <v>0.46153846153846156</v>
      </c>
      <c r="AR98" s="273">
        <f t="shared" si="40"/>
        <v>0.61538461538461542</v>
      </c>
      <c r="AS98" s="273">
        <f t="shared" si="40"/>
        <v>0.38461538461538464</v>
      </c>
      <c r="AT98" s="273">
        <f t="shared" si="40"/>
        <v>8.0769230769230766</v>
      </c>
      <c r="AU98" s="273">
        <f t="shared" si="40"/>
        <v>5.6923076923076925</v>
      </c>
      <c r="AV98" s="273">
        <f t="shared" si="40"/>
        <v>4.384615384615385</v>
      </c>
      <c r="AW98" s="273">
        <f t="shared" si="40"/>
        <v>4.0769230769230766</v>
      </c>
      <c r="AX98" s="273">
        <f t="shared" si="40"/>
        <v>0.69230769230769229</v>
      </c>
      <c r="AY98" s="273">
        <f t="shared" si="40"/>
        <v>1.3076923076923077</v>
      </c>
      <c r="AZ98" s="273">
        <f t="shared" si="40"/>
        <v>1.4615384615384615</v>
      </c>
      <c r="BA98" s="273">
        <f t="shared" si="40"/>
        <v>5.615384615384615</v>
      </c>
      <c r="BB98" s="273">
        <f t="shared" si="40"/>
        <v>1.9230769230769231</v>
      </c>
      <c r="BC98" s="273">
        <f t="shared" si="40"/>
        <v>0.76923076923076927</v>
      </c>
      <c r="BD98" s="273">
        <f t="shared" si="40"/>
        <v>1.6923076923076923</v>
      </c>
      <c r="BE98" s="273">
        <f t="shared" si="40"/>
        <v>1.1538461538461537</v>
      </c>
      <c r="BF98" s="273">
        <f t="shared" si="40"/>
        <v>3.0769230769230771</v>
      </c>
      <c r="BG98" s="273">
        <f t="shared" si="40"/>
        <v>1.5384615384615385</v>
      </c>
      <c r="BH98" s="273">
        <f t="shared" si="40"/>
        <v>1.7692307692307692</v>
      </c>
      <c r="BI98" s="273">
        <f t="shared" si="40"/>
        <v>1.6153846153846154</v>
      </c>
      <c r="BJ98" s="273">
        <f t="shared" si="40"/>
        <v>1.8461538461538463</v>
      </c>
      <c r="BK98" s="273">
        <f t="shared" si="40"/>
        <v>0</v>
      </c>
      <c r="BL98" s="273">
        <f t="shared" si="40"/>
        <v>1.9230769230769231</v>
      </c>
      <c r="BM98" s="273">
        <f t="shared" si="40"/>
        <v>1.5384615384615385</v>
      </c>
      <c r="BN98" s="273">
        <f t="shared" si="40"/>
        <v>1</v>
      </c>
      <c r="BO98" s="273">
        <f t="shared" si="40"/>
        <v>0</v>
      </c>
      <c r="BP98" s="273">
        <f t="shared" si="40"/>
        <v>0</v>
      </c>
      <c r="BQ98" s="273">
        <f t="shared" si="40"/>
        <v>0</v>
      </c>
      <c r="BR98" s="273">
        <f t="shared" si="40"/>
        <v>0</v>
      </c>
      <c r="BS98" s="273">
        <f t="shared" si="41"/>
        <v>0</v>
      </c>
      <c r="BT98" s="273">
        <f t="shared" si="41"/>
        <v>0</v>
      </c>
      <c r="BU98" s="273">
        <f t="shared" si="41"/>
        <v>0</v>
      </c>
      <c r="BV98" s="273">
        <f t="shared" si="41"/>
        <v>0</v>
      </c>
      <c r="BW98" s="273">
        <f t="shared" si="41"/>
        <v>0</v>
      </c>
    </row>
    <row r="99" spans="1:75" x14ac:dyDescent="0.25">
      <c r="A99" s="274"/>
      <c r="B99" s="274"/>
      <c r="C99" s="254" t="s">
        <v>15</v>
      </c>
      <c r="D99" s="273">
        <f t="shared" si="39"/>
        <v>0.69230769230769229</v>
      </c>
      <c r="E99" s="273">
        <f t="shared" si="39"/>
        <v>1.8461538461538463</v>
      </c>
      <c r="F99" s="273">
        <f t="shared" si="39"/>
        <v>6.2307692307692308</v>
      </c>
      <c r="G99" s="273">
        <f t="shared" si="40"/>
        <v>0.92307692307692313</v>
      </c>
      <c r="H99" s="273">
        <f t="shared" si="40"/>
        <v>2.7692307692307692</v>
      </c>
      <c r="I99" s="273">
        <f t="shared" si="40"/>
        <v>1.1538461538461537</v>
      </c>
      <c r="J99" s="273">
        <f t="shared" si="40"/>
        <v>5.8461538461538458</v>
      </c>
      <c r="K99" s="273">
        <f t="shared" si="40"/>
        <v>0.61538461538461542</v>
      </c>
      <c r="L99" s="273">
        <f t="shared" si="40"/>
        <v>5.4615384615384617</v>
      </c>
      <c r="M99" s="273">
        <f t="shared" si="40"/>
        <v>2.9230769230769229</v>
      </c>
      <c r="N99" s="273">
        <f t="shared" si="40"/>
        <v>8.615384615384615</v>
      </c>
      <c r="O99" s="273">
        <f t="shared" si="40"/>
        <v>2.6923076923076925</v>
      </c>
      <c r="P99" s="273">
        <f t="shared" si="40"/>
        <v>1.0769230769230769</v>
      </c>
      <c r="Q99" s="273">
        <f t="shared" si="40"/>
        <v>0.46153846153846156</v>
      </c>
      <c r="R99" s="273">
        <f t="shared" si="40"/>
        <v>6.6923076923076925</v>
      </c>
      <c r="S99" s="273">
        <f t="shared" si="40"/>
        <v>6.2307692307692308</v>
      </c>
      <c r="T99" s="273">
        <f t="shared" si="40"/>
        <v>0.92307692307692313</v>
      </c>
      <c r="U99" s="273">
        <f t="shared" si="40"/>
        <v>2.6923076923076925</v>
      </c>
      <c r="V99" s="273">
        <f t="shared" si="40"/>
        <v>4.6923076923076925</v>
      </c>
      <c r="W99" s="273">
        <f t="shared" si="40"/>
        <v>2.7692307692307692</v>
      </c>
      <c r="X99" s="273">
        <f t="shared" si="40"/>
        <v>5.0769230769230766</v>
      </c>
      <c r="Y99" s="273">
        <f t="shared" si="40"/>
        <v>7.4615384615384617</v>
      </c>
      <c r="Z99" s="273">
        <f t="shared" si="40"/>
        <v>2.1538461538461537</v>
      </c>
      <c r="AA99" s="273">
        <f t="shared" si="40"/>
        <v>3.3076923076923075</v>
      </c>
      <c r="AB99" s="273">
        <f t="shared" si="40"/>
        <v>7.2307692307692308</v>
      </c>
      <c r="AC99" s="273">
        <f t="shared" si="40"/>
        <v>3.3076923076923075</v>
      </c>
      <c r="AD99" s="273">
        <f t="shared" si="40"/>
        <v>2.7692307692307692</v>
      </c>
      <c r="AE99" s="273">
        <f t="shared" si="40"/>
        <v>2.3076923076923075</v>
      </c>
      <c r="AF99" s="273">
        <f t="shared" si="40"/>
        <v>1.2307692307692308</v>
      </c>
      <c r="AG99" s="273">
        <f t="shared" si="40"/>
        <v>2.1538461538461537</v>
      </c>
      <c r="AH99" s="273">
        <f t="shared" si="40"/>
        <v>3.6153846153846154</v>
      </c>
      <c r="AI99" s="273">
        <f t="shared" si="40"/>
        <v>2.1538461538461537</v>
      </c>
      <c r="AJ99" s="273">
        <f t="shared" si="40"/>
        <v>2.9230769230769229</v>
      </c>
      <c r="AK99" s="273">
        <f t="shared" si="40"/>
        <v>10.76923076923077</v>
      </c>
      <c r="AL99" s="273">
        <f t="shared" si="40"/>
        <v>4.4615384615384617</v>
      </c>
      <c r="AM99" s="273">
        <f t="shared" si="40"/>
        <v>5.1538461538461542</v>
      </c>
      <c r="AN99" s="273">
        <f t="shared" si="40"/>
        <v>1.6923076923076923</v>
      </c>
      <c r="AO99" s="273">
        <f t="shared" si="40"/>
        <v>0</v>
      </c>
      <c r="AP99" s="273">
        <f t="shared" si="40"/>
        <v>0</v>
      </c>
      <c r="AQ99" s="273">
        <f t="shared" si="40"/>
        <v>0</v>
      </c>
      <c r="AR99" s="273">
        <f t="shared" si="40"/>
        <v>0</v>
      </c>
      <c r="AS99" s="273">
        <f t="shared" si="40"/>
        <v>0</v>
      </c>
      <c r="AT99" s="273">
        <f t="shared" si="40"/>
        <v>2.2307692307692308</v>
      </c>
      <c r="AU99" s="273">
        <f t="shared" si="40"/>
        <v>5.615384615384615</v>
      </c>
      <c r="AV99" s="273">
        <f t="shared" si="40"/>
        <v>1.5384615384615385</v>
      </c>
      <c r="AW99" s="273">
        <f t="shared" si="40"/>
        <v>3.4615384615384617</v>
      </c>
      <c r="AX99" s="273">
        <f t="shared" si="40"/>
        <v>7.6923076923076927E-2</v>
      </c>
      <c r="AY99" s="273">
        <f t="shared" si="40"/>
        <v>0</v>
      </c>
      <c r="AZ99" s="273">
        <f t="shared" si="40"/>
        <v>0</v>
      </c>
      <c r="BA99" s="273">
        <f t="shared" si="40"/>
        <v>0.46153846153846156</v>
      </c>
      <c r="BB99" s="273">
        <f t="shared" si="40"/>
        <v>1.7692307692307692</v>
      </c>
      <c r="BC99" s="273">
        <f t="shared" si="40"/>
        <v>0</v>
      </c>
      <c r="BD99" s="273">
        <f t="shared" si="40"/>
        <v>0</v>
      </c>
      <c r="BE99" s="273">
        <f t="shared" si="40"/>
        <v>1.1538461538461537</v>
      </c>
      <c r="BF99" s="273">
        <f t="shared" si="40"/>
        <v>1.2307692307692308</v>
      </c>
      <c r="BG99" s="273">
        <f t="shared" si="40"/>
        <v>1</v>
      </c>
      <c r="BH99" s="273">
        <f t="shared" si="40"/>
        <v>0.46153846153846156</v>
      </c>
      <c r="BI99" s="273">
        <f t="shared" si="40"/>
        <v>2.0769230769230771</v>
      </c>
      <c r="BJ99" s="273">
        <f t="shared" si="40"/>
        <v>0.30769230769230771</v>
      </c>
      <c r="BK99" s="273">
        <f t="shared" si="40"/>
        <v>1.7692307692307692</v>
      </c>
      <c r="BL99" s="273">
        <f t="shared" si="40"/>
        <v>0.38461538461538464</v>
      </c>
      <c r="BM99" s="273">
        <f t="shared" si="40"/>
        <v>1.5384615384615385</v>
      </c>
      <c r="BN99" s="273">
        <f t="shared" si="40"/>
        <v>0.92307692307692313</v>
      </c>
      <c r="BO99" s="273">
        <f t="shared" si="40"/>
        <v>0</v>
      </c>
      <c r="BP99" s="273">
        <f t="shared" si="40"/>
        <v>0</v>
      </c>
      <c r="BQ99" s="273">
        <f t="shared" si="40"/>
        <v>0</v>
      </c>
      <c r="BR99" s="273">
        <f t="shared" si="40"/>
        <v>0</v>
      </c>
      <c r="BS99" s="273">
        <f t="shared" si="41"/>
        <v>0</v>
      </c>
      <c r="BT99" s="273">
        <f t="shared" si="41"/>
        <v>0</v>
      </c>
      <c r="BU99" s="273">
        <f t="shared" si="41"/>
        <v>0</v>
      </c>
      <c r="BV99" s="273">
        <f t="shared" si="41"/>
        <v>0</v>
      </c>
      <c r="BW99" s="273">
        <f t="shared" si="41"/>
        <v>0</v>
      </c>
    </row>
    <row r="100" spans="1:75" x14ac:dyDescent="0.25">
      <c r="A100" s="274"/>
      <c r="B100" s="274"/>
      <c r="C100" s="254" t="s">
        <v>28</v>
      </c>
      <c r="D100" s="273">
        <f t="shared" si="39"/>
        <v>0</v>
      </c>
      <c r="E100" s="273">
        <f t="shared" si="39"/>
        <v>0</v>
      </c>
      <c r="F100" s="273">
        <f t="shared" si="39"/>
        <v>3.5384615384615383</v>
      </c>
      <c r="G100" s="273">
        <f t="shared" si="40"/>
        <v>0.30769230769230771</v>
      </c>
      <c r="H100" s="273">
        <f t="shared" si="40"/>
        <v>0</v>
      </c>
      <c r="I100" s="273">
        <f t="shared" si="40"/>
        <v>1.2307692307692308</v>
      </c>
      <c r="J100" s="273">
        <f t="shared" si="40"/>
        <v>0.38461538461538464</v>
      </c>
      <c r="K100" s="273">
        <f t="shared" si="40"/>
        <v>0</v>
      </c>
      <c r="L100" s="273">
        <f t="shared" si="40"/>
        <v>2.2307692307692308</v>
      </c>
      <c r="M100" s="273">
        <f t="shared" si="40"/>
        <v>2.8461538461538463</v>
      </c>
      <c r="N100" s="273">
        <f t="shared" si="40"/>
        <v>3.2307692307692308</v>
      </c>
      <c r="O100" s="273">
        <f t="shared" si="40"/>
        <v>1.5384615384615385</v>
      </c>
      <c r="P100" s="273">
        <f t="shared" si="40"/>
        <v>2.4615384615384617</v>
      </c>
      <c r="Q100" s="273">
        <f t="shared" si="40"/>
        <v>1.6153846153846154</v>
      </c>
      <c r="R100" s="273">
        <f t="shared" si="40"/>
        <v>2.3076923076923075</v>
      </c>
      <c r="S100" s="273">
        <f t="shared" si="40"/>
        <v>5.7692307692307692</v>
      </c>
      <c r="T100" s="273">
        <f t="shared" si="40"/>
        <v>9.615384615384615</v>
      </c>
      <c r="U100" s="273">
        <f t="shared" si="40"/>
        <v>6.3076923076923075</v>
      </c>
      <c r="V100" s="273">
        <f t="shared" si="40"/>
        <v>4</v>
      </c>
      <c r="W100" s="273">
        <f t="shared" si="40"/>
        <v>7.7692307692307692</v>
      </c>
      <c r="X100" s="273">
        <f t="shared" si="40"/>
        <v>2.5384615384615383</v>
      </c>
      <c r="Y100" s="273">
        <f t="shared" si="40"/>
        <v>5.1538461538461542</v>
      </c>
      <c r="Z100" s="273">
        <f t="shared" si="40"/>
        <v>10.153846153846153</v>
      </c>
      <c r="AA100" s="273">
        <f t="shared" si="40"/>
        <v>1</v>
      </c>
      <c r="AB100" s="273">
        <f t="shared" si="40"/>
        <v>0.69230769230769229</v>
      </c>
      <c r="AC100" s="273">
        <f t="shared" si="40"/>
        <v>7.384615384615385</v>
      </c>
      <c r="AD100" s="273">
        <f t="shared" si="40"/>
        <v>2.7692307692307692</v>
      </c>
      <c r="AE100" s="273">
        <f t="shared" si="40"/>
        <v>7</v>
      </c>
      <c r="AF100" s="273">
        <f t="shared" si="40"/>
        <v>12</v>
      </c>
      <c r="AG100" s="273">
        <f t="shared" si="40"/>
        <v>13.384615384615385</v>
      </c>
      <c r="AH100" s="273">
        <f t="shared" si="40"/>
        <v>5.615384615384615</v>
      </c>
      <c r="AI100" s="273">
        <f t="shared" si="40"/>
        <v>11</v>
      </c>
      <c r="AJ100" s="273">
        <f t="shared" si="40"/>
        <v>6.0769230769230766</v>
      </c>
      <c r="AK100" s="273">
        <f t="shared" si="40"/>
        <v>1.5384615384615385</v>
      </c>
      <c r="AL100" s="273">
        <f t="shared" si="40"/>
        <v>0</v>
      </c>
      <c r="AM100" s="273">
        <f t="shared" si="40"/>
        <v>0.15384615384615385</v>
      </c>
      <c r="AN100" s="273">
        <f t="shared" si="40"/>
        <v>0.38461538461538464</v>
      </c>
      <c r="AO100" s="273">
        <f t="shared" si="40"/>
        <v>1.2307692307692308</v>
      </c>
      <c r="AP100" s="273">
        <f t="shared" si="40"/>
        <v>0.15384615384615385</v>
      </c>
      <c r="AQ100" s="273">
        <f t="shared" si="40"/>
        <v>0</v>
      </c>
      <c r="AR100" s="273">
        <f t="shared" si="40"/>
        <v>0</v>
      </c>
      <c r="AS100" s="273">
        <f t="shared" si="40"/>
        <v>0</v>
      </c>
      <c r="AT100" s="273">
        <f t="shared" si="40"/>
        <v>0</v>
      </c>
      <c r="AU100" s="273">
        <f t="shared" si="40"/>
        <v>0.38461538461538464</v>
      </c>
      <c r="AV100" s="273">
        <f t="shared" si="40"/>
        <v>7.6923076923076927E-2</v>
      </c>
      <c r="AW100" s="273">
        <f t="shared" si="40"/>
        <v>1.0769230769230769</v>
      </c>
      <c r="AX100" s="273">
        <f t="shared" si="40"/>
        <v>0.23076923076923078</v>
      </c>
      <c r="AY100" s="273">
        <f t="shared" si="40"/>
        <v>0</v>
      </c>
      <c r="AZ100" s="273">
        <f t="shared" si="40"/>
        <v>0</v>
      </c>
      <c r="BA100" s="273">
        <f t="shared" si="40"/>
        <v>0</v>
      </c>
      <c r="BB100" s="273">
        <f t="shared" si="40"/>
        <v>0</v>
      </c>
      <c r="BC100" s="273">
        <f t="shared" si="40"/>
        <v>0</v>
      </c>
      <c r="BD100" s="273">
        <f t="shared" si="40"/>
        <v>0</v>
      </c>
      <c r="BE100" s="273">
        <f t="shared" si="40"/>
        <v>0.15384615384615385</v>
      </c>
      <c r="BF100" s="273">
        <f t="shared" si="40"/>
        <v>1.6923076923076923</v>
      </c>
      <c r="BG100" s="273">
        <f t="shared" si="40"/>
        <v>3.8461538461538463</v>
      </c>
      <c r="BH100" s="273">
        <f t="shared" si="40"/>
        <v>0</v>
      </c>
      <c r="BI100" s="273">
        <f t="shared" si="40"/>
        <v>0</v>
      </c>
      <c r="BJ100" s="273">
        <f t="shared" si="40"/>
        <v>0</v>
      </c>
      <c r="BK100" s="273">
        <f t="shared" si="40"/>
        <v>1.6923076923076923</v>
      </c>
      <c r="BL100" s="273">
        <f t="shared" si="40"/>
        <v>0</v>
      </c>
      <c r="BM100" s="273">
        <f t="shared" si="40"/>
        <v>3.4615384615384617</v>
      </c>
      <c r="BN100" s="273">
        <f t="shared" si="40"/>
        <v>1.3076923076923077</v>
      </c>
      <c r="BO100" s="273">
        <f t="shared" si="40"/>
        <v>0</v>
      </c>
      <c r="BP100" s="273">
        <f t="shared" si="40"/>
        <v>0</v>
      </c>
      <c r="BQ100" s="273">
        <f t="shared" si="40"/>
        <v>0</v>
      </c>
      <c r="BR100" s="273">
        <f t="shared" si="40"/>
        <v>0</v>
      </c>
      <c r="BS100" s="273">
        <f t="shared" si="41"/>
        <v>0</v>
      </c>
      <c r="BT100" s="273">
        <f t="shared" si="41"/>
        <v>0</v>
      </c>
      <c r="BU100" s="273">
        <f t="shared" si="41"/>
        <v>0</v>
      </c>
      <c r="BV100" s="273">
        <f t="shared" si="41"/>
        <v>0</v>
      </c>
      <c r="BW100" s="273">
        <f t="shared" si="41"/>
        <v>0</v>
      </c>
    </row>
    <row r="101" spans="1:75" x14ac:dyDescent="0.25">
      <c r="A101" s="274"/>
      <c r="B101" s="274"/>
      <c r="C101" s="254" t="s">
        <v>29</v>
      </c>
      <c r="D101" s="273">
        <f t="shared" si="39"/>
        <v>0</v>
      </c>
      <c r="E101" s="273">
        <f t="shared" si="39"/>
        <v>0</v>
      </c>
      <c r="F101" s="273">
        <f t="shared" si="39"/>
        <v>0</v>
      </c>
      <c r="G101" s="273">
        <f t="shared" si="40"/>
        <v>0</v>
      </c>
      <c r="H101" s="273">
        <f t="shared" si="40"/>
        <v>0</v>
      </c>
      <c r="I101" s="273">
        <f t="shared" si="40"/>
        <v>0</v>
      </c>
      <c r="J101" s="273">
        <f t="shared" si="40"/>
        <v>0</v>
      </c>
      <c r="K101" s="273">
        <f t="shared" si="40"/>
        <v>0</v>
      </c>
      <c r="L101" s="273">
        <f t="shared" si="40"/>
        <v>0</v>
      </c>
      <c r="M101" s="273">
        <f t="shared" si="40"/>
        <v>2.0769230769230771</v>
      </c>
      <c r="N101" s="273">
        <f t="shared" si="40"/>
        <v>0</v>
      </c>
      <c r="O101" s="273">
        <f t="shared" si="40"/>
        <v>0</v>
      </c>
      <c r="P101" s="273">
        <f t="shared" si="40"/>
        <v>5.8461538461538458</v>
      </c>
      <c r="Q101" s="273">
        <f t="shared" si="40"/>
        <v>0.53846153846153844</v>
      </c>
      <c r="R101" s="273">
        <f t="shared" si="40"/>
        <v>1.3846153846153846</v>
      </c>
      <c r="S101" s="273">
        <f t="shared" ref="S101:BW102" si="42">AVERAGE(S8,S15,S22,S29,S36,S43,S52,S59,S66,S73,S80,S87,S94)</f>
        <v>0</v>
      </c>
      <c r="T101" s="273">
        <f t="shared" si="42"/>
        <v>0</v>
      </c>
      <c r="U101" s="273">
        <f t="shared" si="42"/>
        <v>0</v>
      </c>
      <c r="V101" s="273">
        <f t="shared" si="42"/>
        <v>0</v>
      </c>
      <c r="W101" s="273">
        <f t="shared" si="42"/>
        <v>0</v>
      </c>
      <c r="X101" s="273">
        <f t="shared" si="42"/>
        <v>0</v>
      </c>
      <c r="Y101" s="273">
        <f t="shared" si="42"/>
        <v>0</v>
      </c>
      <c r="Z101" s="273">
        <f t="shared" si="42"/>
        <v>0</v>
      </c>
      <c r="AA101" s="273">
        <f t="shared" si="42"/>
        <v>0</v>
      </c>
      <c r="AB101" s="273">
        <f t="shared" si="42"/>
        <v>0</v>
      </c>
      <c r="AC101" s="273">
        <f t="shared" si="42"/>
        <v>0</v>
      </c>
      <c r="AD101" s="273">
        <f t="shared" si="42"/>
        <v>0</v>
      </c>
      <c r="AE101" s="273">
        <f t="shared" si="42"/>
        <v>0</v>
      </c>
      <c r="AF101" s="273">
        <f t="shared" si="42"/>
        <v>0</v>
      </c>
      <c r="AG101" s="273">
        <f t="shared" si="42"/>
        <v>0</v>
      </c>
      <c r="AH101" s="273">
        <f t="shared" si="42"/>
        <v>0</v>
      </c>
      <c r="AI101" s="273">
        <f t="shared" si="42"/>
        <v>0</v>
      </c>
      <c r="AJ101" s="273">
        <f t="shared" si="42"/>
        <v>0</v>
      </c>
      <c r="AK101" s="273">
        <f t="shared" si="42"/>
        <v>0</v>
      </c>
      <c r="AL101" s="273">
        <f t="shared" si="42"/>
        <v>0</v>
      </c>
      <c r="AM101" s="273">
        <f t="shared" si="42"/>
        <v>0</v>
      </c>
      <c r="AN101" s="273">
        <f t="shared" si="42"/>
        <v>0.61538461538461542</v>
      </c>
      <c r="AO101" s="273">
        <f t="shared" si="42"/>
        <v>0</v>
      </c>
      <c r="AP101" s="273">
        <f t="shared" si="42"/>
        <v>0</v>
      </c>
      <c r="AQ101" s="273">
        <f t="shared" si="42"/>
        <v>0</v>
      </c>
      <c r="AR101" s="273">
        <f t="shared" si="42"/>
        <v>0</v>
      </c>
      <c r="AS101" s="273">
        <f t="shared" si="42"/>
        <v>0</v>
      </c>
      <c r="AT101" s="273">
        <f t="shared" si="42"/>
        <v>0</v>
      </c>
      <c r="AU101" s="273">
        <f t="shared" si="42"/>
        <v>0</v>
      </c>
      <c r="AV101" s="273">
        <f t="shared" si="42"/>
        <v>0</v>
      </c>
      <c r="AW101" s="273">
        <f t="shared" si="42"/>
        <v>0.23076923076923078</v>
      </c>
      <c r="AX101" s="273">
        <f t="shared" si="42"/>
        <v>0.76923076923076927</v>
      </c>
      <c r="AY101" s="273">
        <f t="shared" si="42"/>
        <v>0</v>
      </c>
      <c r="AZ101" s="273">
        <f t="shared" si="42"/>
        <v>0</v>
      </c>
      <c r="BA101" s="273">
        <f t="shared" si="42"/>
        <v>0</v>
      </c>
      <c r="BB101" s="273">
        <f t="shared" si="42"/>
        <v>0</v>
      </c>
      <c r="BC101" s="273">
        <f t="shared" si="42"/>
        <v>0</v>
      </c>
      <c r="BD101" s="273">
        <f t="shared" si="42"/>
        <v>0</v>
      </c>
      <c r="BE101" s="273">
        <f t="shared" si="42"/>
        <v>1</v>
      </c>
      <c r="BF101" s="273">
        <f t="shared" si="42"/>
        <v>0.84615384615384615</v>
      </c>
      <c r="BG101" s="273">
        <f t="shared" si="42"/>
        <v>0.84615384615384615</v>
      </c>
      <c r="BH101" s="273">
        <f t="shared" si="42"/>
        <v>0</v>
      </c>
      <c r="BI101" s="273">
        <f t="shared" si="42"/>
        <v>0</v>
      </c>
      <c r="BJ101" s="273">
        <f t="shared" si="42"/>
        <v>0</v>
      </c>
      <c r="BK101" s="273">
        <f t="shared" si="42"/>
        <v>1.3076923076923077</v>
      </c>
      <c r="BL101" s="273">
        <f t="shared" si="42"/>
        <v>7.6923076923076927E-2</v>
      </c>
      <c r="BM101" s="273">
        <f t="shared" si="42"/>
        <v>1</v>
      </c>
      <c r="BN101" s="273">
        <f t="shared" si="42"/>
        <v>4.7692307692307692</v>
      </c>
      <c r="BO101" s="273">
        <f t="shared" si="42"/>
        <v>0</v>
      </c>
      <c r="BP101" s="273">
        <f t="shared" si="42"/>
        <v>0</v>
      </c>
      <c r="BQ101" s="273">
        <f t="shared" si="42"/>
        <v>0</v>
      </c>
      <c r="BR101" s="273">
        <f t="shared" si="42"/>
        <v>0</v>
      </c>
      <c r="BS101" s="273">
        <f t="shared" si="42"/>
        <v>0</v>
      </c>
      <c r="BT101" s="273">
        <f t="shared" si="42"/>
        <v>0</v>
      </c>
      <c r="BU101" s="273">
        <f t="shared" si="42"/>
        <v>0</v>
      </c>
      <c r="BV101" s="273">
        <f t="shared" si="42"/>
        <v>0</v>
      </c>
      <c r="BW101" s="273">
        <f t="shared" si="42"/>
        <v>0</v>
      </c>
    </row>
    <row r="102" spans="1:75" ht="25.5" x14ac:dyDescent="0.25">
      <c r="A102" s="274"/>
      <c r="B102" s="274"/>
      <c r="C102" s="257" t="s">
        <v>183</v>
      </c>
      <c r="D102" s="273">
        <f t="shared" si="39"/>
        <v>0</v>
      </c>
      <c r="E102" s="273">
        <f t="shared" si="39"/>
        <v>0</v>
      </c>
      <c r="F102" s="273">
        <f t="shared" si="39"/>
        <v>0</v>
      </c>
      <c r="G102" s="273">
        <f t="shared" si="39"/>
        <v>0</v>
      </c>
      <c r="H102" s="273">
        <f t="shared" si="39"/>
        <v>0</v>
      </c>
      <c r="I102" s="273">
        <f t="shared" si="39"/>
        <v>0</v>
      </c>
      <c r="J102" s="273">
        <f t="shared" si="39"/>
        <v>0</v>
      </c>
      <c r="K102" s="273">
        <f t="shared" si="39"/>
        <v>0</v>
      </c>
      <c r="L102" s="273">
        <f t="shared" si="39"/>
        <v>2.6923076923076925</v>
      </c>
      <c r="M102" s="273">
        <f t="shared" si="39"/>
        <v>3.3076923076923075</v>
      </c>
      <c r="N102" s="273">
        <f t="shared" si="39"/>
        <v>0.38461538461538464</v>
      </c>
      <c r="O102" s="273">
        <f t="shared" si="39"/>
        <v>0</v>
      </c>
      <c r="P102" s="273">
        <f t="shared" si="39"/>
        <v>4.9230769230769234</v>
      </c>
      <c r="Q102" s="273">
        <f t="shared" si="39"/>
        <v>0</v>
      </c>
      <c r="R102" s="273">
        <f t="shared" si="39"/>
        <v>4.5384615384615383</v>
      </c>
      <c r="S102" s="273">
        <f t="shared" si="39"/>
        <v>0</v>
      </c>
      <c r="T102" s="273">
        <f t="shared" si="42"/>
        <v>0</v>
      </c>
      <c r="U102" s="273">
        <f t="shared" si="42"/>
        <v>0</v>
      </c>
      <c r="V102" s="273">
        <f t="shared" si="42"/>
        <v>0</v>
      </c>
      <c r="W102" s="273">
        <f t="shared" si="42"/>
        <v>0</v>
      </c>
      <c r="X102" s="273">
        <f t="shared" si="42"/>
        <v>0</v>
      </c>
      <c r="Y102" s="273">
        <f t="shared" si="42"/>
        <v>0</v>
      </c>
      <c r="Z102" s="273">
        <f t="shared" si="42"/>
        <v>0</v>
      </c>
      <c r="AA102" s="273">
        <f t="shared" si="42"/>
        <v>0</v>
      </c>
      <c r="AB102" s="273">
        <f t="shared" si="42"/>
        <v>0</v>
      </c>
      <c r="AC102" s="273">
        <f t="shared" si="42"/>
        <v>0</v>
      </c>
      <c r="AD102" s="273">
        <f t="shared" si="42"/>
        <v>0</v>
      </c>
      <c r="AE102" s="273">
        <f t="shared" si="42"/>
        <v>0</v>
      </c>
      <c r="AF102" s="273">
        <f t="shared" si="42"/>
        <v>0</v>
      </c>
      <c r="AG102" s="273">
        <f t="shared" si="42"/>
        <v>0</v>
      </c>
      <c r="AH102" s="273">
        <f t="shared" si="42"/>
        <v>0</v>
      </c>
      <c r="AI102" s="273">
        <f t="shared" si="42"/>
        <v>0</v>
      </c>
      <c r="AJ102" s="273">
        <f t="shared" si="42"/>
        <v>0</v>
      </c>
      <c r="AK102" s="273">
        <f t="shared" si="42"/>
        <v>0</v>
      </c>
      <c r="AL102" s="273">
        <f t="shared" si="42"/>
        <v>0</v>
      </c>
      <c r="AM102" s="273">
        <f t="shared" si="42"/>
        <v>0</v>
      </c>
      <c r="AN102" s="273">
        <f t="shared" si="42"/>
        <v>0</v>
      </c>
      <c r="AO102" s="273">
        <f t="shared" si="42"/>
        <v>0</v>
      </c>
      <c r="AP102" s="273">
        <f t="shared" si="42"/>
        <v>0</v>
      </c>
      <c r="AQ102" s="273">
        <f t="shared" si="42"/>
        <v>0</v>
      </c>
      <c r="AR102" s="273">
        <f t="shared" si="42"/>
        <v>0</v>
      </c>
      <c r="AS102" s="273">
        <f t="shared" si="42"/>
        <v>0</v>
      </c>
      <c r="AT102" s="273">
        <f t="shared" si="42"/>
        <v>0</v>
      </c>
      <c r="AU102" s="273">
        <f t="shared" si="42"/>
        <v>0</v>
      </c>
      <c r="AV102" s="273">
        <f t="shared" si="42"/>
        <v>0</v>
      </c>
      <c r="AW102" s="273">
        <f t="shared" si="42"/>
        <v>0.38461538461538464</v>
      </c>
      <c r="AX102" s="273">
        <f t="shared" si="42"/>
        <v>0.15384615384615385</v>
      </c>
      <c r="AY102" s="273">
        <f t="shared" si="42"/>
        <v>0</v>
      </c>
      <c r="AZ102" s="273">
        <f t="shared" si="42"/>
        <v>0</v>
      </c>
      <c r="BA102" s="273">
        <f t="shared" si="42"/>
        <v>0</v>
      </c>
      <c r="BB102" s="273">
        <f t="shared" si="42"/>
        <v>0</v>
      </c>
      <c r="BC102" s="273">
        <f t="shared" si="42"/>
        <v>0</v>
      </c>
      <c r="BD102" s="273">
        <f t="shared" si="42"/>
        <v>0</v>
      </c>
      <c r="BE102" s="273">
        <f t="shared" si="42"/>
        <v>3.1538461538461537</v>
      </c>
      <c r="BF102" s="273">
        <f t="shared" si="42"/>
        <v>0</v>
      </c>
      <c r="BG102" s="273">
        <f t="shared" si="42"/>
        <v>0</v>
      </c>
      <c r="BH102" s="273">
        <f t="shared" si="42"/>
        <v>0</v>
      </c>
      <c r="BI102" s="273">
        <f t="shared" si="42"/>
        <v>0</v>
      </c>
      <c r="BJ102" s="273">
        <f t="shared" si="42"/>
        <v>0</v>
      </c>
      <c r="BK102" s="273">
        <f t="shared" si="42"/>
        <v>1.7692307692307692</v>
      </c>
      <c r="BL102" s="273">
        <f t="shared" si="42"/>
        <v>0.53846153846153844</v>
      </c>
      <c r="BM102" s="273">
        <f t="shared" si="42"/>
        <v>2.5384615384615383</v>
      </c>
      <c r="BN102" s="273">
        <f t="shared" si="42"/>
        <v>3.3846153846153846</v>
      </c>
      <c r="BO102" s="273">
        <f t="shared" si="42"/>
        <v>0</v>
      </c>
      <c r="BP102" s="273">
        <f t="shared" si="42"/>
        <v>0</v>
      </c>
      <c r="BQ102" s="273">
        <f t="shared" si="42"/>
        <v>0</v>
      </c>
      <c r="BR102" s="273">
        <f t="shared" si="42"/>
        <v>0</v>
      </c>
      <c r="BS102" s="273">
        <f t="shared" si="42"/>
        <v>0</v>
      </c>
      <c r="BT102" s="273">
        <f t="shared" si="42"/>
        <v>0</v>
      </c>
      <c r="BU102" s="273">
        <f t="shared" si="42"/>
        <v>0</v>
      </c>
      <c r="BV102" s="273">
        <f t="shared" si="42"/>
        <v>0</v>
      </c>
      <c r="BW102" s="273">
        <f t="shared" si="42"/>
        <v>0</v>
      </c>
    </row>
    <row r="103" spans="1:75" x14ac:dyDescent="0.25">
      <c r="A103" s="275"/>
      <c r="B103" s="275"/>
      <c r="C103" s="259" t="s">
        <v>159</v>
      </c>
      <c r="D103" s="260">
        <f t="shared" ref="D103:E103" si="43">SUM(D97:D102)</f>
        <v>6.4615384615384617</v>
      </c>
      <c r="E103" s="260">
        <f t="shared" si="43"/>
        <v>8.3076923076923084</v>
      </c>
      <c r="F103" s="276">
        <f>SUM(F97:F102)</f>
        <v>22.615384615384613</v>
      </c>
      <c r="G103" s="276">
        <f t="shared" ref="G103:BR103" si="44">SUM(G97:G102)</f>
        <v>14.76923076923077</v>
      </c>
      <c r="H103" s="276">
        <f t="shared" si="44"/>
        <v>19.53846153846154</v>
      </c>
      <c r="I103" s="276">
        <f t="shared" si="44"/>
        <v>18.846153846153843</v>
      </c>
      <c r="J103" s="276">
        <f t="shared" si="44"/>
        <v>25.846153846153847</v>
      </c>
      <c r="K103" s="276">
        <f t="shared" si="44"/>
        <v>16.384615384615387</v>
      </c>
      <c r="L103" s="276">
        <f t="shared" si="44"/>
        <v>28.615384615384617</v>
      </c>
      <c r="M103" s="276">
        <f t="shared" si="44"/>
        <v>25.69230769230769</v>
      </c>
      <c r="N103" s="276">
        <f t="shared" si="44"/>
        <v>28.846153846153847</v>
      </c>
      <c r="O103" s="276">
        <f t="shared" si="44"/>
        <v>20.84615384615385</v>
      </c>
      <c r="P103" s="276">
        <f t="shared" si="44"/>
        <v>31.30769230769231</v>
      </c>
      <c r="Q103" s="276">
        <f t="shared" si="44"/>
        <v>32.615384615384613</v>
      </c>
      <c r="R103" s="276">
        <f t="shared" si="44"/>
        <v>29.230769230769226</v>
      </c>
      <c r="S103" s="276">
        <f t="shared" si="44"/>
        <v>26.23076923076923</v>
      </c>
      <c r="T103" s="276">
        <f t="shared" si="44"/>
        <v>27.307692307692307</v>
      </c>
      <c r="U103" s="276">
        <f t="shared" si="44"/>
        <v>24.153846153846153</v>
      </c>
      <c r="V103" s="276">
        <f t="shared" si="44"/>
        <v>22.384615384615387</v>
      </c>
      <c r="W103" s="276">
        <f t="shared" si="44"/>
        <v>26.30769230769231</v>
      </c>
      <c r="X103" s="276">
        <f t="shared" si="44"/>
        <v>18.23076923076923</v>
      </c>
      <c r="Y103" s="276">
        <f t="shared" si="44"/>
        <v>30.615384615384613</v>
      </c>
      <c r="Z103" s="276">
        <f t="shared" si="44"/>
        <v>26.076923076923077</v>
      </c>
      <c r="AA103" s="276">
        <f t="shared" si="44"/>
        <v>28</v>
      </c>
      <c r="AB103" s="276">
        <f t="shared" si="44"/>
        <v>28.538461538461537</v>
      </c>
      <c r="AC103" s="276">
        <f t="shared" si="44"/>
        <v>32.230769230769234</v>
      </c>
      <c r="AD103" s="276">
        <f t="shared" si="44"/>
        <v>29.76923076923077</v>
      </c>
      <c r="AE103" s="276">
        <f t="shared" si="44"/>
        <v>21.46153846153846</v>
      </c>
      <c r="AF103" s="276">
        <f t="shared" si="44"/>
        <v>23.46153846153846</v>
      </c>
      <c r="AG103" s="276">
        <f t="shared" si="44"/>
        <v>29.230769230769234</v>
      </c>
      <c r="AH103" s="276">
        <f t="shared" si="44"/>
        <v>25.923076923076927</v>
      </c>
      <c r="AI103" s="276">
        <f t="shared" si="44"/>
        <v>26.769230769230766</v>
      </c>
      <c r="AJ103" s="276">
        <f t="shared" si="44"/>
        <v>27.384615384615387</v>
      </c>
      <c r="AK103" s="276">
        <f t="shared" si="44"/>
        <v>28.846153846153847</v>
      </c>
      <c r="AL103" s="276">
        <f t="shared" si="44"/>
        <v>17.846153846153847</v>
      </c>
      <c r="AM103" s="276">
        <f t="shared" si="44"/>
        <v>18.384615384615383</v>
      </c>
      <c r="AN103" s="276">
        <f t="shared" si="44"/>
        <v>15.23076923076923</v>
      </c>
      <c r="AO103" s="276">
        <f t="shared" si="44"/>
        <v>15.307692307692307</v>
      </c>
      <c r="AP103" s="276">
        <f t="shared" si="44"/>
        <v>14.846153846153847</v>
      </c>
      <c r="AQ103" s="276">
        <f t="shared" si="44"/>
        <v>17.23076923076923</v>
      </c>
      <c r="AR103" s="276">
        <f t="shared" si="44"/>
        <v>18.230769230769234</v>
      </c>
      <c r="AS103" s="276">
        <f t="shared" si="44"/>
        <v>18.153846153846153</v>
      </c>
      <c r="AT103" s="276">
        <f t="shared" si="44"/>
        <v>21.846153846153843</v>
      </c>
      <c r="AU103" s="276">
        <f t="shared" si="44"/>
        <v>25.538461538461537</v>
      </c>
      <c r="AV103" s="276">
        <f t="shared" si="44"/>
        <v>18.461538461538463</v>
      </c>
      <c r="AW103" s="276">
        <f t="shared" si="44"/>
        <v>29.15384615384615</v>
      </c>
      <c r="AX103" s="276">
        <f t="shared" si="44"/>
        <v>13.999999999999998</v>
      </c>
      <c r="AY103" s="276">
        <f t="shared" si="44"/>
        <v>7.1538461538461533</v>
      </c>
      <c r="AZ103" s="276">
        <f t="shared" si="44"/>
        <v>15.307692307692308</v>
      </c>
      <c r="BA103" s="276">
        <f t="shared" si="44"/>
        <v>21</v>
      </c>
      <c r="BB103" s="276">
        <f t="shared" si="44"/>
        <v>17.53846153846154</v>
      </c>
      <c r="BC103" s="276">
        <f t="shared" si="44"/>
        <v>13.230769230769232</v>
      </c>
      <c r="BD103" s="276">
        <f t="shared" si="44"/>
        <v>18.615384615384617</v>
      </c>
      <c r="BE103" s="276">
        <f t="shared" si="44"/>
        <v>20.69230769230769</v>
      </c>
      <c r="BF103" s="276">
        <f t="shared" si="44"/>
        <v>21</v>
      </c>
      <c r="BG103" s="276">
        <f t="shared" si="44"/>
        <v>19.846153846153847</v>
      </c>
      <c r="BH103" s="276">
        <f t="shared" si="44"/>
        <v>14.769230769230768</v>
      </c>
      <c r="BI103" s="276">
        <f t="shared" si="44"/>
        <v>18</v>
      </c>
      <c r="BJ103" s="276">
        <f t="shared" si="44"/>
        <v>15.384615384615385</v>
      </c>
      <c r="BK103" s="276">
        <f t="shared" si="44"/>
        <v>18.076923076923077</v>
      </c>
      <c r="BL103" s="276">
        <f t="shared" si="44"/>
        <v>13.461538461538462</v>
      </c>
      <c r="BM103" s="276">
        <f t="shared" si="44"/>
        <v>24.692307692307693</v>
      </c>
      <c r="BN103" s="276">
        <f t="shared" si="44"/>
        <v>25.69230769230769</v>
      </c>
      <c r="BO103" s="276">
        <f t="shared" si="44"/>
        <v>0</v>
      </c>
      <c r="BP103" s="276">
        <f t="shared" si="44"/>
        <v>0</v>
      </c>
      <c r="BQ103" s="276">
        <f t="shared" si="44"/>
        <v>0</v>
      </c>
      <c r="BR103" s="276">
        <f t="shared" si="44"/>
        <v>0</v>
      </c>
      <c r="BS103" s="276">
        <f t="shared" ref="BS103:CD103" si="45">SUM(BS97:BS102)</f>
        <v>0</v>
      </c>
      <c r="BT103" s="276">
        <f t="shared" si="45"/>
        <v>0</v>
      </c>
      <c r="BU103" s="276">
        <f t="shared" si="45"/>
        <v>0</v>
      </c>
      <c r="BV103" s="276">
        <f t="shared" si="45"/>
        <v>0</v>
      </c>
      <c r="BW103" s="276">
        <f t="shared" si="45"/>
        <v>0</v>
      </c>
    </row>
    <row r="104" spans="1:75" x14ac:dyDescent="0.25">
      <c r="A104" s="242" t="s">
        <v>179</v>
      </c>
      <c r="B104" s="242"/>
      <c r="C104" s="242"/>
      <c r="D104" s="238">
        <f>(D98+D99+D100+D101+D102)/D103*100</f>
        <v>36.904761904761898</v>
      </c>
      <c r="E104" s="238">
        <f t="shared" ref="E104:BC104" si="46">(E98+E99+E100+E101+E102)/E103*100</f>
        <v>42.592592592592588</v>
      </c>
      <c r="F104" s="238">
        <f>(F98+F99+F100+F101+F102)/F103*100</f>
        <v>64.625850340136054</v>
      </c>
      <c r="G104" s="238">
        <f t="shared" si="46"/>
        <v>28.645833333333332</v>
      </c>
      <c r="H104" s="238">
        <f t="shared" si="46"/>
        <v>33.070866141732282</v>
      </c>
      <c r="I104" s="238">
        <f t="shared" si="46"/>
        <v>35.102040816326543</v>
      </c>
      <c r="J104" s="238">
        <f t="shared" si="46"/>
        <v>54.166666666666664</v>
      </c>
      <c r="K104" s="238">
        <f t="shared" si="46"/>
        <v>44.600938967136152</v>
      </c>
      <c r="L104" s="238">
        <f t="shared" si="46"/>
        <v>47.311827956989248</v>
      </c>
      <c r="M104" s="238">
        <f t="shared" si="46"/>
        <v>54.790419161676652</v>
      </c>
      <c r="N104" s="238">
        <f t="shared" si="46"/>
        <v>59.199999999999989</v>
      </c>
      <c r="O104" s="238">
        <f t="shared" si="46"/>
        <v>50.184501845018438</v>
      </c>
      <c r="P104" s="238">
        <f t="shared" si="46"/>
        <v>54.54545454545454</v>
      </c>
      <c r="Q104" s="238">
        <f t="shared" si="46"/>
        <v>26.179245283018872</v>
      </c>
      <c r="R104" s="238">
        <f t="shared" si="46"/>
        <v>66.578947368421055</v>
      </c>
      <c r="S104" s="238">
        <f t="shared" si="46"/>
        <v>67.15542521994135</v>
      </c>
      <c r="T104" s="238">
        <f t="shared" si="46"/>
        <v>60</v>
      </c>
      <c r="U104" s="238">
        <f t="shared" si="46"/>
        <v>53.184713375796179</v>
      </c>
      <c r="V104" s="238">
        <f t="shared" si="46"/>
        <v>53.951890034364261</v>
      </c>
      <c r="W104" s="238">
        <f t="shared" si="46"/>
        <v>57.017543859649123</v>
      </c>
      <c r="X104" s="238">
        <f t="shared" si="46"/>
        <v>57.383966244725734</v>
      </c>
      <c r="Y104" s="238">
        <f t="shared" si="46"/>
        <v>59.798994974874375</v>
      </c>
      <c r="Z104" s="238">
        <f t="shared" si="46"/>
        <v>59.882005899705014</v>
      </c>
      <c r="AA104" s="238">
        <f t="shared" si="46"/>
        <v>48.351648351648343</v>
      </c>
      <c r="AB104" s="238">
        <f t="shared" si="46"/>
        <v>64.69002695417791</v>
      </c>
      <c r="AC104" s="238">
        <f t="shared" si="46"/>
        <v>62.76849642004774</v>
      </c>
      <c r="AD104" s="238">
        <f t="shared" si="46"/>
        <v>47.286821705426348</v>
      </c>
      <c r="AE104" s="238">
        <f t="shared" si="46"/>
        <v>56.98924731182796</v>
      </c>
      <c r="AF104" s="238">
        <f t="shared" si="46"/>
        <v>66.885245901639351</v>
      </c>
      <c r="AG104" s="238">
        <f t="shared" si="46"/>
        <v>62.368421052631582</v>
      </c>
      <c r="AH104" s="238">
        <f t="shared" si="46"/>
        <v>54.302670623145389</v>
      </c>
      <c r="AI104" s="238">
        <f t="shared" si="46"/>
        <v>60.05747126436782</v>
      </c>
      <c r="AJ104" s="238">
        <f t="shared" si="46"/>
        <v>53.089887640449426</v>
      </c>
      <c r="AK104" s="238">
        <f t="shared" si="46"/>
        <v>57.600000000000009</v>
      </c>
      <c r="AL104" s="238">
        <f t="shared" si="46"/>
        <v>56.034482758620683</v>
      </c>
      <c r="AM104" s="238">
        <f t="shared" si="46"/>
        <v>65.271966527196653</v>
      </c>
      <c r="AN104" s="238">
        <f t="shared" si="46"/>
        <v>61.616161616161627</v>
      </c>
      <c r="AO104" s="238">
        <f t="shared" si="46"/>
        <v>12.562814070351761</v>
      </c>
      <c r="AP104" s="238">
        <f t="shared" si="46"/>
        <v>3.1088082901554404</v>
      </c>
      <c r="AQ104" s="238">
        <f t="shared" si="46"/>
        <v>2.6785714285714288</v>
      </c>
      <c r="AR104" s="238">
        <f>(AR98+AR99+AR100+AR101+AR102)/AR103*100</f>
        <v>3.3755274261603372</v>
      </c>
      <c r="AS104" s="238">
        <f t="shared" si="46"/>
        <v>2.1186440677966103</v>
      </c>
      <c r="AT104" s="238">
        <f t="shared" si="46"/>
        <v>47.183098591549296</v>
      </c>
      <c r="AU104" s="238">
        <f t="shared" si="46"/>
        <v>45.783132530120483</v>
      </c>
      <c r="AV104" s="238">
        <f t="shared" si="46"/>
        <v>32.499999999999993</v>
      </c>
      <c r="AW104" s="238">
        <f t="shared" si="46"/>
        <v>31.662269129287601</v>
      </c>
      <c r="AX104" s="238">
        <f t="shared" si="46"/>
        <v>13.736263736263737</v>
      </c>
      <c r="AY104" s="238">
        <f t="shared" si="46"/>
        <v>18.27956989247312</v>
      </c>
      <c r="AZ104" s="238">
        <f t="shared" si="46"/>
        <v>9.5477386934673358</v>
      </c>
      <c r="BA104" s="238">
        <f t="shared" si="46"/>
        <v>28.937728937728934</v>
      </c>
      <c r="BB104" s="238">
        <f t="shared" si="46"/>
        <v>21.052631578947366</v>
      </c>
      <c r="BC104" s="238">
        <f t="shared" si="46"/>
        <v>5.8139534883720927</v>
      </c>
      <c r="BD104" s="238">
        <f>(BD98+BD99+BD100+BD101+BD102)/BD103*100</f>
        <v>9.0909090909090899</v>
      </c>
      <c r="BE104" s="238">
        <f t="shared" ref="BE104:BO104" si="47">(BE98+BE99+BE100+BE101+BE102)/BE103*100</f>
        <v>31.970260223048331</v>
      </c>
      <c r="BF104" s="238">
        <f t="shared" si="47"/>
        <v>32.600732600732599</v>
      </c>
      <c r="BG104" s="238">
        <f t="shared" si="47"/>
        <v>36.434108527131784</v>
      </c>
      <c r="BH104" s="238">
        <f t="shared" si="47"/>
        <v>15.104166666666668</v>
      </c>
      <c r="BI104" s="238">
        <f t="shared" si="47"/>
        <v>20.512820512820515</v>
      </c>
      <c r="BJ104" s="238">
        <f t="shared" si="47"/>
        <v>14.000000000000002</v>
      </c>
      <c r="BK104" s="238">
        <f t="shared" si="47"/>
        <v>36.170212765957451</v>
      </c>
      <c r="BL104" s="238">
        <f t="shared" si="47"/>
        <v>21.714285714285715</v>
      </c>
      <c r="BM104" s="238">
        <f t="shared" si="47"/>
        <v>40.809968847352025</v>
      </c>
      <c r="BN104" s="238">
        <f t="shared" si="47"/>
        <v>44.311377245508986</v>
      </c>
      <c r="BO104" s="238" t="e">
        <f t="shared" si="47"/>
        <v>#DIV/0!</v>
      </c>
      <c r="BP104" s="238" t="e">
        <f>(BP98+BP99+BP100+BP101+BP102)/BP103*100</f>
        <v>#DIV/0!</v>
      </c>
      <c r="BQ104" s="238" t="e">
        <f t="shared" ref="BQ104:BW104" si="48">(BQ98+BQ99+BQ100+BQ101+BQ102)/BQ103*100</f>
        <v>#DIV/0!</v>
      </c>
      <c r="BR104" s="238" t="e">
        <f t="shared" si="48"/>
        <v>#DIV/0!</v>
      </c>
      <c r="BS104" s="238" t="e">
        <f t="shared" si="48"/>
        <v>#DIV/0!</v>
      </c>
      <c r="BT104" s="238" t="e">
        <f t="shared" si="48"/>
        <v>#DIV/0!</v>
      </c>
      <c r="BU104" s="238" t="e">
        <f t="shared" si="48"/>
        <v>#DIV/0!</v>
      </c>
      <c r="BV104" s="238" t="e">
        <f t="shared" si="48"/>
        <v>#DIV/0!</v>
      </c>
      <c r="BW104" s="238" t="e">
        <f t="shared" si="48"/>
        <v>#DIV/0!</v>
      </c>
    </row>
    <row r="105" spans="1:75" x14ac:dyDescent="0.25">
      <c r="O105" s="243">
        <f>AVERAGE(D104:O104)</f>
        <v>45.933024977197483</v>
      </c>
      <c r="AA105" s="243">
        <f>AVERAGE(P104:AA104)</f>
        <v>55.335819596466571</v>
      </c>
      <c r="AM105" s="243">
        <f>AVERAGE(AB104:AM104)</f>
        <v>58.945394846627579</v>
      </c>
      <c r="AY105" s="243">
        <f>AVERAGE(AN104:AY104)</f>
        <v>22.883738398240951</v>
      </c>
      <c r="AZ105" s="243"/>
      <c r="BK105" s="243">
        <f>AVERAGE(AZ104:BK104)</f>
        <v>21.769605257148513</v>
      </c>
      <c r="BL105" s="243"/>
      <c r="BW105" s="243">
        <f>AVERAGE(BL104:BN104)</f>
        <v>35.611877269048911</v>
      </c>
    </row>
  </sheetData>
  <mergeCells count="47">
    <mergeCell ref="A104:C104"/>
    <mergeCell ref="A83:A89"/>
    <mergeCell ref="B83:B89"/>
    <mergeCell ref="A90:A96"/>
    <mergeCell ref="B90:B96"/>
    <mergeCell ref="A97:A103"/>
    <mergeCell ref="B97:B103"/>
    <mergeCell ref="A62:A68"/>
    <mergeCell ref="B62:B68"/>
    <mergeCell ref="A69:A75"/>
    <mergeCell ref="B69:B75"/>
    <mergeCell ref="A76:A82"/>
    <mergeCell ref="B76:B82"/>
    <mergeCell ref="AZ46:BK46"/>
    <mergeCell ref="BL46:BW46"/>
    <mergeCell ref="A48:A54"/>
    <mergeCell ref="B48:B54"/>
    <mergeCell ref="A55:A61"/>
    <mergeCell ref="B55:B61"/>
    <mergeCell ref="A46:A47"/>
    <mergeCell ref="B46:B47"/>
    <mergeCell ref="C46:C47"/>
    <mergeCell ref="D46:O46"/>
    <mergeCell ref="P46:AA46"/>
    <mergeCell ref="AB46:AM46"/>
    <mergeCell ref="A25:A31"/>
    <mergeCell ref="B25:B31"/>
    <mergeCell ref="A32:A38"/>
    <mergeCell ref="B32:B38"/>
    <mergeCell ref="A39:A45"/>
    <mergeCell ref="B39:B45"/>
    <mergeCell ref="A4:A10"/>
    <mergeCell ref="B4:B10"/>
    <mergeCell ref="A11:A17"/>
    <mergeCell ref="B11:B17"/>
    <mergeCell ref="A18:A24"/>
    <mergeCell ref="B18:B24"/>
    <mergeCell ref="A1:BW1"/>
    <mergeCell ref="A2:A3"/>
    <mergeCell ref="B2:B3"/>
    <mergeCell ref="C2:C3"/>
    <mergeCell ref="D2:O2"/>
    <mergeCell ref="P2:AA2"/>
    <mergeCell ref="AB2:AM2"/>
    <mergeCell ref="AN2:AY2"/>
    <mergeCell ref="AZ2:BK2"/>
    <mergeCell ref="BL2:BW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2152D-E3D9-4A9F-8235-DB11695D502F}">
  <dimension ref="A1:BW68"/>
  <sheetViews>
    <sheetView workbookViewId="0">
      <selection sqref="A1:XFD1048576"/>
    </sheetView>
  </sheetViews>
  <sheetFormatPr defaultRowHeight="12.75" x14ac:dyDescent="0.25"/>
  <cols>
    <col min="1" max="1" width="4.5703125" style="200" customWidth="1"/>
    <col min="2" max="2" width="13.7109375" style="200" customWidth="1"/>
    <col min="3" max="3" width="12.42578125" style="200" customWidth="1"/>
    <col min="4" max="51" width="4.7109375" style="200" customWidth="1"/>
    <col min="52" max="63" width="5.28515625" style="200" customWidth="1"/>
    <col min="64" max="75" width="4.85546875" style="200" customWidth="1"/>
    <col min="76" max="16384" width="9.140625" style="200"/>
  </cols>
  <sheetData>
    <row r="1" spans="1:75" ht="36" customHeight="1" x14ac:dyDescent="0.25">
      <c r="A1" s="244" t="str">
        <f>[1]амбулатори!A1</f>
        <v>Төв эмнэлэг, тусгай мэргэжлийн төвүүдийн 2017 оны 1 сарын 26 - 2022 оны 03 сарын 31  хүлээгдлийн мэдээ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244"/>
      <c r="AJ1" s="244"/>
      <c r="AK1" s="244"/>
      <c r="AL1" s="244"/>
      <c r="AM1" s="244"/>
      <c r="AN1" s="244"/>
      <c r="AO1" s="244"/>
      <c r="AP1" s="244"/>
      <c r="AQ1" s="244"/>
      <c r="AR1" s="244"/>
      <c r="AS1" s="244"/>
      <c r="AT1" s="244"/>
      <c r="AU1" s="244"/>
      <c r="AV1" s="244"/>
      <c r="AW1" s="244"/>
      <c r="AX1" s="244"/>
      <c r="AY1" s="244"/>
      <c r="AZ1" s="244"/>
      <c r="BA1" s="244"/>
      <c r="BB1" s="244"/>
      <c r="BC1" s="244"/>
      <c r="BD1" s="244"/>
      <c r="BE1" s="244"/>
      <c r="BF1" s="244"/>
      <c r="BG1" s="244"/>
      <c r="BH1" s="244"/>
      <c r="BI1" s="244"/>
      <c r="BJ1" s="244"/>
      <c r="BK1" s="244"/>
      <c r="BL1" s="244"/>
      <c r="BM1" s="244"/>
      <c r="BN1" s="244"/>
      <c r="BO1" s="244"/>
      <c r="BP1" s="244"/>
      <c r="BQ1" s="244"/>
      <c r="BR1" s="244"/>
      <c r="BS1" s="244"/>
      <c r="BT1" s="244"/>
      <c r="BU1" s="244"/>
      <c r="BV1" s="244"/>
      <c r="BW1" s="244"/>
    </row>
    <row r="2" spans="1:75" ht="33" customHeight="1" x14ac:dyDescent="0.25">
      <c r="A2" s="245" t="s">
        <v>0</v>
      </c>
      <c r="B2" s="246" t="s">
        <v>142</v>
      </c>
      <c r="C2" s="246" t="s">
        <v>143</v>
      </c>
      <c r="D2" s="247">
        <v>2017</v>
      </c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9"/>
      <c r="P2" s="247">
        <v>2018</v>
      </c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9"/>
      <c r="AB2" s="247">
        <v>2019</v>
      </c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9"/>
      <c r="AN2" s="247">
        <v>2020</v>
      </c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9"/>
      <c r="AZ2" s="247">
        <v>2021</v>
      </c>
      <c r="BA2" s="248"/>
      <c r="BB2" s="248"/>
      <c r="BC2" s="248"/>
      <c r="BD2" s="248"/>
      <c r="BE2" s="248"/>
      <c r="BF2" s="248"/>
      <c r="BG2" s="248"/>
      <c r="BH2" s="248"/>
      <c r="BI2" s="248"/>
      <c r="BJ2" s="248"/>
      <c r="BK2" s="249"/>
      <c r="BL2" s="247">
        <v>2022</v>
      </c>
      <c r="BM2" s="248"/>
      <c r="BN2" s="248"/>
      <c r="BO2" s="248"/>
      <c r="BP2" s="248"/>
      <c r="BQ2" s="248"/>
      <c r="BR2" s="248"/>
      <c r="BS2" s="248"/>
      <c r="BT2" s="248"/>
      <c r="BU2" s="248"/>
      <c r="BV2" s="248"/>
      <c r="BW2" s="249"/>
    </row>
    <row r="3" spans="1:75" ht="37.5" customHeight="1" x14ac:dyDescent="0.25">
      <c r="A3" s="250"/>
      <c r="B3" s="246"/>
      <c r="C3" s="246"/>
      <c r="D3" s="251" t="s">
        <v>144</v>
      </c>
      <c r="E3" s="252" t="s">
        <v>145</v>
      </c>
      <c r="F3" s="251" t="s">
        <v>180</v>
      </c>
      <c r="G3" s="252" t="s">
        <v>147</v>
      </c>
      <c r="H3" s="251" t="s">
        <v>148</v>
      </c>
      <c r="I3" s="252" t="s">
        <v>149</v>
      </c>
      <c r="J3" s="251" t="s">
        <v>150</v>
      </c>
      <c r="K3" s="252" t="s">
        <v>151</v>
      </c>
      <c r="L3" s="251" t="s">
        <v>152</v>
      </c>
      <c r="M3" s="251" t="s">
        <v>153</v>
      </c>
      <c r="N3" s="252" t="s">
        <v>154</v>
      </c>
      <c r="O3" s="251" t="s">
        <v>155</v>
      </c>
      <c r="P3" s="251" t="s">
        <v>144</v>
      </c>
      <c r="Q3" s="252" t="s">
        <v>145</v>
      </c>
      <c r="R3" s="251" t="s">
        <v>180</v>
      </c>
      <c r="S3" s="252" t="s">
        <v>147</v>
      </c>
      <c r="T3" s="251" t="s">
        <v>148</v>
      </c>
      <c r="U3" s="252" t="s">
        <v>149</v>
      </c>
      <c r="V3" s="251" t="s">
        <v>150</v>
      </c>
      <c r="W3" s="252" t="s">
        <v>151</v>
      </c>
      <c r="X3" s="251" t="s">
        <v>152</v>
      </c>
      <c r="Y3" s="251" t="s">
        <v>153</v>
      </c>
      <c r="Z3" s="252" t="s">
        <v>154</v>
      </c>
      <c r="AA3" s="251" t="s">
        <v>155</v>
      </c>
      <c r="AB3" s="251" t="s">
        <v>144</v>
      </c>
      <c r="AC3" s="252" t="s">
        <v>145</v>
      </c>
      <c r="AD3" s="251" t="s">
        <v>180</v>
      </c>
      <c r="AE3" s="252" t="s">
        <v>147</v>
      </c>
      <c r="AF3" s="251" t="s">
        <v>148</v>
      </c>
      <c r="AG3" s="252" t="s">
        <v>149</v>
      </c>
      <c r="AH3" s="251" t="s">
        <v>150</v>
      </c>
      <c r="AI3" s="252" t="s">
        <v>151</v>
      </c>
      <c r="AJ3" s="251" t="s">
        <v>152</v>
      </c>
      <c r="AK3" s="251" t="s">
        <v>153</v>
      </c>
      <c r="AL3" s="252" t="s">
        <v>154</v>
      </c>
      <c r="AM3" s="251" t="s">
        <v>155</v>
      </c>
      <c r="AN3" s="251" t="s">
        <v>144</v>
      </c>
      <c r="AO3" s="252" t="s">
        <v>145</v>
      </c>
      <c r="AP3" s="251" t="s">
        <v>180</v>
      </c>
      <c r="AQ3" s="252" t="s">
        <v>147</v>
      </c>
      <c r="AR3" s="251" t="s">
        <v>148</v>
      </c>
      <c r="AS3" s="252" t="s">
        <v>149</v>
      </c>
      <c r="AT3" s="251" t="s">
        <v>150</v>
      </c>
      <c r="AU3" s="252" t="s">
        <v>151</v>
      </c>
      <c r="AV3" s="251" t="s">
        <v>152</v>
      </c>
      <c r="AW3" s="251" t="s">
        <v>153</v>
      </c>
      <c r="AX3" s="252" t="s">
        <v>154</v>
      </c>
      <c r="AY3" s="251" t="s">
        <v>155</v>
      </c>
      <c r="AZ3" s="251" t="s">
        <v>144</v>
      </c>
      <c r="BA3" s="252" t="s">
        <v>145</v>
      </c>
      <c r="BB3" s="251" t="s">
        <v>180</v>
      </c>
      <c r="BC3" s="252" t="s">
        <v>147</v>
      </c>
      <c r="BD3" s="251" t="s">
        <v>148</v>
      </c>
      <c r="BE3" s="252" t="s">
        <v>149</v>
      </c>
      <c r="BF3" s="251" t="s">
        <v>150</v>
      </c>
      <c r="BG3" s="252" t="s">
        <v>151</v>
      </c>
      <c r="BH3" s="251" t="s">
        <v>152</v>
      </c>
      <c r="BI3" s="251" t="s">
        <v>153</v>
      </c>
      <c r="BJ3" s="252" t="s">
        <v>154</v>
      </c>
      <c r="BK3" s="251" t="s">
        <v>155</v>
      </c>
      <c r="BL3" s="251" t="s">
        <v>144</v>
      </c>
      <c r="BM3" s="252" t="s">
        <v>145</v>
      </c>
      <c r="BN3" s="251" t="s">
        <v>180</v>
      </c>
      <c r="BO3" s="252" t="s">
        <v>147</v>
      </c>
      <c r="BP3" s="251" t="s">
        <v>148</v>
      </c>
      <c r="BQ3" s="252" t="s">
        <v>149</v>
      </c>
      <c r="BR3" s="251" t="s">
        <v>150</v>
      </c>
      <c r="BS3" s="252" t="s">
        <v>151</v>
      </c>
      <c r="BT3" s="251" t="s">
        <v>152</v>
      </c>
      <c r="BU3" s="251" t="s">
        <v>153</v>
      </c>
      <c r="BV3" s="252" t="s">
        <v>154</v>
      </c>
      <c r="BW3" s="251" t="s">
        <v>155</v>
      </c>
    </row>
    <row r="4" spans="1:75" ht="15" customHeight="1" x14ac:dyDescent="0.25">
      <c r="A4" s="253">
        <v>1</v>
      </c>
      <c r="B4" s="253" t="s">
        <v>196</v>
      </c>
      <c r="C4" s="254" t="s">
        <v>157</v>
      </c>
      <c r="D4" s="255">
        <v>8</v>
      </c>
      <c r="E4" s="255">
        <v>8</v>
      </c>
      <c r="F4" s="255">
        <v>29</v>
      </c>
      <c r="G4" s="255">
        <v>55</v>
      </c>
      <c r="H4" s="255">
        <v>38</v>
      </c>
      <c r="I4" s="255">
        <v>43</v>
      </c>
      <c r="J4" s="255">
        <v>84</v>
      </c>
      <c r="K4" s="255">
        <v>51</v>
      </c>
      <c r="L4" s="255">
        <v>49</v>
      </c>
      <c r="M4" s="277">
        <v>47</v>
      </c>
      <c r="N4" s="277">
        <v>52</v>
      </c>
      <c r="O4" s="277">
        <v>3</v>
      </c>
      <c r="P4" s="255">
        <v>52</v>
      </c>
      <c r="Q4" s="255">
        <v>74</v>
      </c>
      <c r="R4" s="255">
        <v>54</v>
      </c>
      <c r="S4" s="255">
        <v>37</v>
      </c>
      <c r="T4" s="255">
        <v>51</v>
      </c>
      <c r="U4" s="255">
        <v>53</v>
      </c>
      <c r="V4" s="255">
        <v>47</v>
      </c>
      <c r="W4" s="255">
        <v>56</v>
      </c>
      <c r="X4" s="255">
        <v>41</v>
      </c>
      <c r="Y4" s="277">
        <v>27</v>
      </c>
      <c r="Z4" s="277">
        <v>43</v>
      </c>
      <c r="AA4" s="277">
        <v>48</v>
      </c>
      <c r="AB4" s="255">
        <v>53</v>
      </c>
      <c r="AC4" s="255">
        <v>47</v>
      </c>
      <c r="AD4" s="255">
        <v>52</v>
      </c>
      <c r="AE4" s="255">
        <v>36</v>
      </c>
      <c r="AF4" s="255">
        <v>43</v>
      </c>
      <c r="AG4" s="255">
        <v>50</v>
      </c>
      <c r="AH4" s="255">
        <v>38</v>
      </c>
      <c r="AI4" s="255">
        <v>37</v>
      </c>
      <c r="AJ4" s="255">
        <v>38</v>
      </c>
      <c r="AK4" s="277">
        <v>52</v>
      </c>
      <c r="AL4" s="277">
        <v>70</v>
      </c>
      <c r="AM4" s="277">
        <v>24</v>
      </c>
      <c r="AN4" s="255">
        <v>19</v>
      </c>
      <c r="AO4" s="255">
        <v>32</v>
      </c>
      <c r="AP4" s="255">
        <v>62</v>
      </c>
      <c r="AQ4" s="255">
        <v>58</v>
      </c>
      <c r="AR4" s="255">
        <v>93</v>
      </c>
      <c r="AS4" s="255">
        <v>113</v>
      </c>
      <c r="AT4" s="255">
        <v>83</v>
      </c>
      <c r="AU4" s="255">
        <v>113</v>
      </c>
      <c r="AV4" s="255">
        <v>99</v>
      </c>
      <c r="AW4" s="277">
        <v>155</v>
      </c>
      <c r="AX4" s="277">
        <v>68</v>
      </c>
      <c r="AY4" s="277">
        <v>52</v>
      </c>
      <c r="AZ4" s="277">
        <v>107</v>
      </c>
      <c r="BA4" s="277">
        <v>117</v>
      </c>
      <c r="BB4" s="277">
        <v>92</v>
      </c>
      <c r="BC4" s="277">
        <v>96</v>
      </c>
      <c r="BD4" s="277">
        <v>129</v>
      </c>
      <c r="BE4" s="277">
        <v>118</v>
      </c>
      <c r="BF4" s="277">
        <v>119</v>
      </c>
      <c r="BG4" s="277">
        <v>111</v>
      </c>
      <c r="BH4" s="277">
        <v>142</v>
      </c>
      <c r="BI4" s="277">
        <v>144</v>
      </c>
      <c r="BJ4" s="277">
        <v>127</v>
      </c>
      <c r="BK4" s="277">
        <v>134</v>
      </c>
      <c r="BL4" s="277">
        <v>111</v>
      </c>
      <c r="BM4" s="277">
        <v>158</v>
      </c>
      <c r="BN4" s="277">
        <v>144</v>
      </c>
      <c r="BO4" s="277"/>
      <c r="BP4" s="277"/>
      <c r="BQ4" s="277"/>
      <c r="BR4" s="277"/>
      <c r="BS4" s="277"/>
      <c r="BT4" s="277"/>
      <c r="BU4" s="277"/>
      <c r="BV4" s="277"/>
      <c r="BW4" s="277"/>
    </row>
    <row r="5" spans="1:75" ht="15" x14ac:dyDescent="0.25">
      <c r="A5" s="256"/>
      <c r="B5" s="256"/>
      <c r="C5" s="254" t="s">
        <v>14</v>
      </c>
      <c r="D5" s="255">
        <v>5</v>
      </c>
      <c r="E5" s="255">
        <v>4</v>
      </c>
      <c r="F5" s="255">
        <v>10</v>
      </c>
      <c r="G5" s="255">
        <v>48</v>
      </c>
      <c r="H5" s="255">
        <v>49</v>
      </c>
      <c r="I5" s="255">
        <v>34</v>
      </c>
      <c r="J5" s="255">
        <v>40</v>
      </c>
      <c r="K5" s="255">
        <v>49</v>
      </c>
      <c r="L5" s="255">
        <v>33</v>
      </c>
      <c r="M5" s="277">
        <v>50</v>
      </c>
      <c r="N5" s="277">
        <v>36</v>
      </c>
      <c r="O5" s="277">
        <v>34</v>
      </c>
      <c r="P5" s="255">
        <v>29</v>
      </c>
      <c r="Q5" s="255">
        <v>51</v>
      </c>
      <c r="R5" s="255">
        <v>39</v>
      </c>
      <c r="S5" s="255">
        <v>48</v>
      </c>
      <c r="T5" s="255">
        <v>24</v>
      </c>
      <c r="U5" s="255">
        <v>39</v>
      </c>
      <c r="V5" s="255">
        <v>54</v>
      </c>
      <c r="W5" s="255">
        <v>47</v>
      </c>
      <c r="X5" s="255">
        <v>51</v>
      </c>
      <c r="Y5" s="277">
        <v>66</v>
      </c>
      <c r="Z5" s="277">
        <v>36</v>
      </c>
      <c r="AA5" s="277">
        <v>31</v>
      </c>
      <c r="AB5" s="255">
        <v>44</v>
      </c>
      <c r="AC5" s="255">
        <v>62</v>
      </c>
      <c r="AD5" s="255">
        <v>59</v>
      </c>
      <c r="AE5" s="255">
        <v>34</v>
      </c>
      <c r="AF5" s="255">
        <v>47</v>
      </c>
      <c r="AG5" s="255">
        <v>52</v>
      </c>
      <c r="AH5" s="255">
        <v>75</v>
      </c>
      <c r="AI5" s="255">
        <v>53</v>
      </c>
      <c r="AJ5" s="255">
        <v>50</v>
      </c>
      <c r="AK5" s="277">
        <v>55</v>
      </c>
      <c r="AL5" s="277">
        <v>12</v>
      </c>
      <c r="AM5" s="277">
        <v>45</v>
      </c>
      <c r="AN5" s="255">
        <v>25</v>
      </c>
      <c r="AO5" s="255">
        <v>28</v>
      </c>
      <c r="AP5" s="255">
        <v>5</v>
      </c>
      <c r="AQ5" s="255">
        <v>13</v>
      </c>
      <c r="AR5" s="255">
        <v>7</v>
      </c>
      <c r="AS5" s="255">
        <v>0</v>
      </c>
      <c r="AT5" s="255">
        <v>33</v>
      </c>
      <c r="AU5" s="255">
        <v>20</v>
      </c>
      <c r="AV5" s="255">
        <v>43</v>
      </c>
      <c r="AW5" s="277">
        <v>34</v>
      </c>
      <c r="AX5" s="277">
        <v>8</v>
      </c>
      <c r="AY5" s="277">
        <v>1</v>
      </c>
      <c r="AZ5" s="277">
        <v>12</v>
      </c>
      <c r="BA5" s="277">
        <v>24</v>
      </c>
      <c r="BB5" s="277">
        <v>26</v>
      </c>
      <c r="BC5" s="277">
        <v>5</v>
      </c>
      <c r="BD5" s="277">
        <v>24</v>
      </c>
      <c r="BE5" s="277">
        <v>20</v>
      </c>
      <c r="BF5" s="277">
        <v>35</v>
      </c>
      <c r="BG5" s="277">
        <v>29</v>
      </c>
      <c r="BH5" s="277">
        <v>24</v>
      </c>
      <c r="BI5" s="277">
        <v>37</v>
      </c>
      <c r="BJ5" s="277">
        <v>21</v>
      </c>
      <c r="BK5" s="277">
        <v>1</v>
      </c>
      <c r="BL5" s="277">
        <v>18</v>
      </c>
      <c r="BM5" s="277">
        <v>19</v>
      </c>
      <c r="BN5" s="277">
        <v>23</v>
      </c>
      <c r="BO5" s="277"/>
      <c r="BP5" s="277"/>
      <c r="BQ5" s="277"/>
      <c r="BR5" s="277"/>
      <c r="BS5" s="277"/>
      <c r="BT5" s="277"/>
      <c r="BU5" s="277"/>
      <c r="BV5" s="277"/>
      <c r="BW5" s="277"/>
    </row>
    <row r="6" spans="1:75" ht="15" x14ac:dyDescent="0.25">
      <c r="A6" s="256"/>
      <c r="B6" s="256"/>
      <c r="C6" s="254" t="s">
        <v>15</v>
      </c>
      <c r="D6" s="255">
        <v>1</v>
      </c>
      <c r="E6" s="255">
        <v>1</v>
      </c>
      <c r="F6" s="255">
        <v>70</v>
      </c>
      <c r="G6" s="255">
        <v>8</v>
      </c>
      <c r="H6" s="255">
        <v>5</v>
      </c>
      <c r="I6" s="255">
        <v>1</v>
      </c>
      <c r="J6" s="255">
        <v>15</v>
      </c>
      <c r="K6" s="255">
        <v>1</v>
      </c>
      <c r="L6" s="255">
        <v>3</v>
      </c>
      <c r="M6" s="277">
        <v>2</v>
      </c>
      <c r="N6" s="277">
        <v>1</v>
      </c>
      <c r="O6" s="277">
        <v>4</v>
      </c>
      <c r="P6" s="255">
        <v>5</v>
      </c>
      <c r="Q6" s="255">
        <v>2</v>
      </c>
      <c r="R6" s="255">
        <v>7</v>
      </c>
      <c r="S6" s="255">
        <v>4</v>
      </c>
      <c r="T6" s="255">
        <v>1</v>
      </c>
      <c r="U6" s="255">
        <v>12</v>
      </c>
      <c r="V6" s="255">
        <v>4</v>
      </c>
      <c r="W6" s="255">
        <v>7</v>
      </c>
      <c r="X6" s="255">
        <v>3</v>
      </c>
      <c r="Y6" s="277">
        <v>25</v>
      </c>
      <c r="Z6" s="277">
        <v>36</v>
      </c>
      <c r="AA6" s="277">
        <v>16</v>
      </c>
      <c r="AB6" s="255">
        <v>10</v>
      </c>
      <c r="AC6" s="255">
        <v>39</v>
      </c>
      <c r="AD6" s="255">
        <v>18</v>
      </c>
      <c r="AE6" s="255">
        <v>9</v>
      </c>
      <c r="AF6" s="255">
        <v>11</v>
      </c>
      <c r="AG6" s="255">
        <v>1</v>
      </c>
      <c r="AH6" s="255">
        <v>8</v>
      </c>
      <c r="AI6" s="255">
        <v>13</v>
      </c>
      <c r="AJ6" s="255">
        <v>7</v>
      </c>
      <c r="AK6" s="277">
        <v>4</v>
      </c>
      <c r="AL6" s="277">
        <v>5</v>
      </c>
      <c r="AM6" s="277">
        <v>2</v>
      </c>
      <c r="AN6" s="255">
        <v>4</v>
      </c>
      <c r="AO6" s="255">
        <v>2</v>
      </c>
      <c r="AP6" s="255">
        <v>1</v>
      </c>
      <c r="AQ6" s="255">
        <v>0</v>
      </c>
      <c r="AR6" s="255">
        <v>2</v>
      </c>
      <c r="AS6" s="255">
        <v>4</v>
      </c>
      <c r="AT6" s="255">
        <v>0</v>
      </c>
      <c r="AU6" s="255">
        <v>1</v>
      </c>
      <c r="AV6" s="255">
        <v>7</v>
      </c>
      <c r="AW6" s="277">
        <v>16</v>
      </c>
      <c r="AX6" s="277">
        <v>0</v>
      </c>
      <c r="AY6" s="277">
        <v>0</v>
      </c>
      <c r="AZ6" s="277">
        <v>0</v>
      </c>
      <c r="BA6" s="277">
        <v>2</v>
      </c>
      <c r="BB6" s="277">
        <v>1</v>
      </c>
      <c r="BC6" s="277">
        <v>0</v>
      </c>
      <c r="BD6" s="277">
        <v>0</v>
      </c>
      <c r="BE6" s="277">
        <v>1</v>
      </c>
      <c r="BF6" s="277">
        <v>4</v>
      </c>
      <c r="BG6" s="277">
        <v>4</v>
      </c>
      <c r="BH6" s="277">
        <v>1</v>
      </c>
      <c r="BI6" s="277">
        <v>3</v>
      </c>
      <c r="BJ6" s="277">
        <v>0</v>
      </c>
      <c r="BK6" s="277">
        <v>15</v>
      </c>
      <c r="BL6" s="277">
        <v>0</v>
      </c>
      <c r="BM6" s="277">
        <v>4</v>
      </c>
      <c r="BN6" s="277">
        <v>2</v>
      </c>
      <c r="BO6" s="277"/>
      <c r="BP6" s="277"/>
      <c r="BQ6" s="277"/>
      <c r="BR6" s="277"/>
      <c r="BS6" s="277"/>
      <c r="BT6" s="277"/>
      <c r="BU6" s="277"/>
      <c r="BV6" s="277"/>
      <c r="BW6" s="277"/>
    </row>
    <row r="7" spans="1:75" ht="15" x14ac:dyDescent="0.25">
      <c r="A7" s="256"/>
      <c r="B7" s="256"/>
      <c r="C7" s="254" t="s">
        <v>28</v>
      </c>
      <c r="D7" s="255">
        <v>0</v>
      </c>
      <c r="E7" s="255">
        <v>0</v>
      </c>
      <c r="F7" s="255">
        <v>0</v>
      </c>
      <c r="G7" s="255">
        <v>0</v>
      </c>
      <c r="H7" s="255">
        <v>0</v>
      </c>
      <c r="I7" s="255">
        <v>0</v>
      </c>
      <c r="J7" s="255">
        <v>0</v>
      </c>
      <c r="K7" s="255">
        <v>0</v>
      </c>
      <c r="L7" s="255">
        <v>10</v>
      </c>
      <c r="M7" s="277">
        <v>1</v>
      </c>
      <c r="N7" s="277">
        <v>2</v>
      </c>
      <c r="O7" s="277">
        <v>1</v>
      </c>
      <c r="P7" s="255">
        <v>15</v>
      </c>
      <c r="Q7" s="255">
        <v>0</v>
      </c>
      <c r="R7" s="255">
        <v>3</v>
      </c>
      <c r="S7" s="255">
        <v>2</v>
      </c>
      <c r="T7" s="255">
        <v>17</v>
      </c>
      <c r="U7" s="255">
        <v>3</v>
      </c>
      <c r="V7" s="255">
        <v>15</v>
      </c>
      <c r="W7" s="255">
        <v>6</v>
      </c>
      <c r="X7" s="255">
        <v>16</v>
      </c>
      <c r="Y7" s="277">
        <v>3</v>
      </c>
      <c r="Z7" s="277">
        <v>41</v>
      </c>
      <c r="AA7" s="277">
        <v>11</v>
      </c>
      <c r="AB7" s="255">
        <v>21</v>
      </c>
      <c r="AC7" s="255">
        <v>8</v>
      </c>
      <c r="AD7" s="255">
        <v>4</v>
      </c>
      <c r="AE7" s="255">
        <v>3</v>
      </c>
      <c r="AF7" s="255">
        <v>99</v>
      </c>
      <c r="AG7" s="255">
        <v>23</v>
      </c>
      <c r="AH7" s="255">
        <v>12</v>
      </c>
      <c r="AI7" s="255">
        <v>10</v>
      </c>
      <c r="AJ7" s="255">
        <v>1</v>
      </c>
      <c r="AK7" s="277">
        <v>5</v>
      </c>
      <c r="AL7" s="277">
        <v>51</v>
      </c>
      <c r="AM7" s="277">
        <v>2</v>
      </c>
      <c r="AN7" s="255">
        <v>1</v>
      </c>
      <c r="AO7" s="255">
        <v>0</v>
      </c>
      <c r="AP7" s="255">
        <v>0</v>
      </c>
      <c r="AQ7" s="255">
        <v>0</v>
      </c>
      <c r="AR7" s="255">
        <v>0</v>
      </c>
      <c r="AS7" s="255">
        <v>0</v>
      </c>
      <c r="AT7" s="255">
        <v>0</v>
      </c>
      <c r="AU7" s="255">
        <v>0</v>
      </c>
      <c r="AV7" s="255">
        <v>0</v>
      </c>
      <c r="AW7" s="277">
        <v>0</v>
      </c>
      <c r="AX7" s="277">
        <v>0</v>
      </c>
      <c r="AY7" s="277">
        <v>0</v>
      </c>
      <c r="AZ7" s="277">
        <v>0</v>
      </c>
      <c r="BA7" s="277">
        <v>0</v>
      </c>
      <c r="BB7" s="277">
        <v>0</v>
      </c>
      <c r="BC7" s="277">
        <v>0</v>
      </c>
      <c r="BD7" s="277">
        <v>0</v>
      </c>
      <c r="BE7" s="277">
        <v>0</v>
      </c>
      <c r="BF7" s="277">
        <v>0</v>
      </c>
      <c r="BG7" s="277">
        <v>0</v>
      </c>
      <c r="BH7" s="277">
        <v>0</v>
      </c>
      <c r="BI7" s="277">
        <v>0</v>
      </c>
      <c r="BJ7" s="277">
        <v>0</v>
      </c>
      <c r="BK7" s="277">
        <v>2</v>
      </c>
      <c r="BL7" s="277">
        <v>0</v>
      </c>
      <c r="BM7" s="277">
        <v>2</v>
      </c>
      <c r="BN7" s="277">
        <v>1</v>
      </c>
      <c r="BO7" s="277"/>
      <c r="BP7" s="277"/>
      <c r="BQ7" s="277"/>
      <c r="BR7" s="277"/>
      <c r="BS7" s="277"/>
      <c r="BT7" s="277"/>
      <c r="BU7" s="277"/>
      <c r="BV7" s="277"/>
      <c r="BW7" s="277"/>
    </row>
    <row r="8" spans="1:75" ht="15" x14ac:dyDescent="0.25">
      <c r="A8" s="256"/>
      <c r="B8" s="256"/>
      <c r="C8" s="254" t="s">
        <v>182</v>
      </c>
      <c r="D8" s="255">
        <v>0</v>
      </c>
      <c r="E8" s="255">
        <v>0</v>
      </c>
      <c r="F8" s="255">
        <v>0</v>
      </c>
      <c r="G8" s="255">
        <v>0</v>
      </c>
      <c r="H8" s="255">
        <v>0</v>
      </c>
      <c r="I8" s="255">
        <v>0</v>
      </c>
      <c r="J8" s="255">
        <v>0</v>
      </c>
      <c r="K8" s="255">
        <v>0</v>
      </c>
      <c r="L8" s="255">
        <v>0</v>
      </c>
      <c r="M8" s="277">
        <v>0</v>
      </c>
      <c r="N8" s="277">
        <v>0</v>
      </c>
      <c r="O8" s="277">
        <v>0</v>
      </c>
      <c r="P8" s="255">
        <v>0</v>
      </c>
      <c r="Q8" s="255">
        <v>0</v>
      </c>
      <c r="R8" s="255">
        <v>0</v>
      </c>
      <c r="S8" s="255">
        <v>0</v>
      </c>
      <c r="T8" s="255">
        <v>0</v>
      </c>
      <c r="U8" s="255">
        <v>0</v>
      </c>
      <c r="V8" s="255">
        <v>0</v>
      </c>
      <c r="W8" s="255">
        <v>0</v>
      </c>
      <c r="X8" s="255">
        <v>0</v>
      </c>
      <c r="Y8" s="277">
        <v>0</v>
      </c>
      <c r="Z8" s="277">
        <v>0</v>
      </c>
      <c r="AA8" s="277">
        <v>0</v>
      </c>
      <c r="AB8" s="255">
        <v>0</v>
      </c>
      <c r="AC8" s="255">
        <v>0</v>
      </c>
      <c r="AD8" s="255">
        <v>0</v>
      </c>
      <c r="AE8" s="255">
        <v>0</v>
      </c>
      <c r="AF8" s="255">
        <v>0</v>
      </c>
      <c r="AG8" s="255">
        <v>0</v>
      </c>
      <c r="AH8" s="255">
        <v>0</v>
      </c>
      <c r="AI8" s="255">
        <v>0</v>
      </c>
      <c r="AJ8" s="255">
        <v>0</v>
      </c>
      <c r="AK8" s="277">
        <v>0</v>
      </c>
      <c r="AL8" s="277">
        <v>0</v>
      </c>
      <c r="AM8" s="277">
        <v>0</v>
      </c>
      <c r="AN8" s="255">
        <v>0</v>
      </c>
      <c r="AO8" s="255">
        <v>0</v>
      </c>
      <c r="AP8" s="255">
        <v>0</v>
      </c>
      <c r="AQ8" s="255">
        <v>0</v>
      </c>
      <c r="AR8" s="255">
        <v>0</v>
      </c>
      <c r="AS8" s="255">
        <v>0</v>
      </c>
      <c r="AT8" s="255">
        <v>0</v>
      </c>
      <c r="AU8" s="255">
        <v>0</v>
      </c>
      <c r="AV8" s="255">
        <v>0</v>
      </c>
      <c r="AW8" s="277">
        <v>0</v>
      </c>
      <c r="AX8" s="277">
        <v>0</v>
      </c>
      <c r="AY8" s="277">
        <v>0</v>
      </c>
      <c r="AZ8" s="277">
        <v>0</v>
      </c>
      <c r="BA8" s="277">
        <v>0</v>
      </c>
      <c r="BB8" s="277">
        <v>0</v>
      </c>
      <c r="BC8" s="277">
        <v>0</v>
      </c>
      <c r="BD8" s="277">
        <v>0</v>
      </c>
      <c r="BE8" s="277">
        <v>0</v>
      </c>
      <c r="BF8" s="277">
        <v>0</v>
      </c>
      <c r="BG8" s="277">
        <v>0</v>
      </c>
      <c r="BH8" s="277">
        <v>0</v>
      </c>
      <c r="BI8" s="277">
        <v>0</v>
      </c>
      <c r="BJ8" s="277">
        <v>0</v>
      </c>
      <c r="BK8" s="277">
        <v>0</v>
      </c>
      <c r="BL8" s="277">
        <v>0</v>
      </c>
      <c r="BM8" s="277">
        <v>1</v>
      </c>
      <c r="BN8" s="277">
        <v>2</v>
      </c>
      <c r="BO8" s="277"/>
      <c r="BP8" s="277"/>
      <c r="BQ8" s="277"/>
      <c r="BR8" s="277"/>
      <c r="BS8" s="277"/>
      <c r="BT8" s="277"/>
      <c r="BU8" s="277"/>
      <c r="BV8" s="277"/>
      <c r="BW8" s="277"/>
    </row>
    <row r="9" spans="1:75" ht="25.5" x14ac:dyDescent="0.25">
      <c r="A9" s="256"/>
      <c r="B9" s="256"/>
      <c r="C9" s="257" t="s">
        <v>183</v>
      </c>
      <c r="D9" s="255">
        <v>0</v>
      </c>
      <c r="E9" s="255">
        <v>0</v>
      </c>
      <c r="F9" s="255">
        <v>0</v>
      </c>
      <c r="G9" s="255">
        <v>0</v>
      </c>
      <c r="H9" s="255">
        <v>0</v>
      </c>
      <c r="I9" s="255">
        <v>0</v>
      </c>
      <c r="J9" s="255">
        <v>0</v>
      </c>
      <c r="K9" s="255">
        <v>0</v>
      </c>
      <c r="L9" s="255">
        <v>0</v>
      </c>
      <c r="M9" s="277">
        <v>0</v>
      </c>
      <c r="N9" s="277">
        <v>0</v>
      </c>
      <c r="O9" s="277">
        <v>0</v>
      </c>
      <c r="P9" s="255">
        <v>0</v>
      </c>
      <c r="Q9" s="255">
        <v>0</v>
      </c>
      <c r="R9" s="255">
        <v>0</v>
      </c>
      <c r="S9" s="255">
        <v>0</v>
      </c>
      <c r="T9" s="255">
        <v>0</v>
      </c>
      <c r="U9" s="255">
        <v>0</v>
      </c>
      <c r="V9" s="255">
        <v>0</v>
      </c>
      <c r="W9" s="255">
        <v>0</v>
      </c>
      <c r="X9" s="255">
        <v>0</v>
      </c>
      <c r="Y9" s="277">
        <v>0</v>
      </c>
      <c r="Z9" s="277">
        <v>0</v>
      </c>
      <c r="AA9" s="277">
        <v>0</v>
      </c>
      <c r="AB9" s="255">
        <v>0</v>
      </c>
      <c r="AC9" s="255">
        <v>0</v>
      </c>
      <c r="AD9" s="255">
        <v>0</v>
      </c>
      <c r="AE9" s="255">
        <v>0</v>
      </c>
      <c r="AF9" s="255">
        <v>0</v>
      </c>
      <c r="AG9" s="255">
        <v>0</v>
      </c>
      <c r="AH9" s="255">
        <v>0</v>
      </c>
      <c r="AI9" s="255">
        <v>0</v>
      </c>
      <c r="AJ9" s="255">
        <v>0</v>
      </c>
      <c r="AK9" s="277">
        <v>0</v>
      </c>
      <c r="AL9" s="277">
        <v>0</v>
      </c>
      <c r="AM9" s="277">
        <v>0</v>
      </c>
      <c r="AN9" s="255">
        <v>0</v>
      </c>
      <c r="AO9" s="255">
        <v>0</v>
      </c>
      <c r="AP9" s="255">
        <v>0</v>
      </c>
      <c r="AQ9" s="255">
        <v>0</v>
      </c>
      <c r="AR9" s="255">
        <v>0</v>
      </c>
      <c r="AS9" s="255">
        <v>0</v>
      </c>
      <c r="AT9" s="255">
        <v>0</v>
      </c>
      <c r="AU9" s="255">
        <v>0</v>
      </c>
      <c r="AV9" s="255">
        <v>0</v>
      </c>
      <c r="AW9" s="277">
        <v>0</v>
      </c>
      <c r="AX9" s="277">
        <v>0</v>
      </c>
      <c r="AY9" s="277">
        <v>0</v>
      </c>
      <c r="AZ9" s="277">
        <v>0</v>
      </c>
      <c r="BA9" s="277">
        <v>0</v>
      </c>
      <c r="BB9" s="277">
        <v>0</v>
      </c>
      <c r="BC9" s="277">
        <v>0</v>
      </c>
      <c r="BD9" s="277">
        <v>0</v>
      </c>
      <c r="BE9" s="277">
        <v>0</v>
      </c>
      <c r="BF9" s="277">
        <v>0</v>
      </c>
      <c r="BG9" s="277">
        <v>0</v>
      </c>
      <c r="BH9" s="277">
        <v>0</v>
      </c>
      <c r="BI9" s="277">
        <v>0</v>
      </c>
      <c r="BJ9" s="277">
        <v>0</v>
      </c>
      <c r="BK9" s="277">
        <v>0</v>
      </c>
      <c r="BL9" s="277">
        <v>0</v>
      </c>
      <c r="BM9" s="277">
        <v>3</v>
      </c>
      <c r="BN9" s="277">
        <v>2</v>
      </c>
      <c r="BO9" s="277"/>
      <c r="BP9" s="277"/>
      <c r="BQ9" s="277"/>
      <c r="BR9" s="277"/>
      <c r="BS9" s="277"/>
      <c r="BT9" s="277"/>
      <c r="BU9" s="277"/>
      <c r="BV9" s="277"/>
      <c r="BW9" s="277"/>
    </row>
    <row r="10" spans="1:75" x14ac:dyDescent="0.25">
      <c r="A10" s="258"/>
      <c r="B10" s="258"/>
      <c r="C10" s="259" t="s">
        <v>159</v>
      </c>
      <c r="D10" s="260">
        <f t="shared" ref="D10:BO10" si="0">SUM(D4:D9)</f>
        <v>14</v>
      </c>
      <c r="E10" s="260">
        <f t="shared" si="0"/>
        <v>13</v>
      </c>
      <c r="F10" s="260">
        <f t="shared" si="0"/>
        <v>109</v>
      </c>
      <c r="G10" s="260">
        <f t="shared" si="0"/>
        <v>111</v>
      </c>
      <c r="H10" s="260">
        <f t="shared" si="0"/>
        <v>92</v>
      </c>
      <c r="I10" s="260">
        <f t="shared" si="0"/>
        <v>78</v>
      </c>
      <c r="J10" s="260">
        <f t="shared" si="0"/>
        <v>139</v>
      </c>
      <c r="K10" s="260">
        <f t="shared" si="0"/>
        <v>101</v>
      </c>
      <c r="L10" s="260">
        <f t="shared" si="0"/>
        <v>95</v>
      </c>
      <c r="M10" s="260">
        <f t="shared" si="0"/>
        <v>100</v>
      </c>
      <c r="N10" s="260">
        <f t="shared" si="0"/>
        <v>91</v>
      </c>
      <c r="O10" s="260">
        <f t="shared" si="0"/>
        <v>42</v>
      </c>
      <c r="P10" s="260">
        <f t="shared" si="0"/>
        <v>101</v>
      </c>
      <c r="Q10" s="260">
        <f t="shared" si="0"/>
        <v>127</v>
      </c>
      <c r="R10" s="260">
        <f t="shared" si="0"/>
        <v>103</v>
      </c>
      <c r="S10" s="260">
        <f t="shared" si="0"/>
        <v>91</v>
      </c>
      <c r="T10" s="260">
        <f t="shared" si="0"/>
        <v>93</v>
      </c>
      <c r="U10" s="260">
        <f t="shared" si="0"/>
        <v>107</v>
      </c>
      <c r="V10" s="260">
        <f t="shared" si="0"/>
        <v>120</v>
      </c>
      <c r="W10" s="260">
        <f t="shared" si="0"/>
        <v>116</v>
      </c>
      <c r="X10" s="260">
        <f t="shared" si="0"/>
        <v>111</v>
      </c>
      <c r="Y10" s="260">
        <f t="shared" si="0"/>
        <v>121</v>
      </c>
      <c r="Z10" s="260">
        <f t="shared" si="0"/>
        <v>156</v>
      </c>
      <c r="AA10" s="260">
        <f t="shared" si="0"/>
        <v>106</v>
      </c>
      <c r="AB10" s="260">
        <f t="shared" si="0"/>
        <v>128</v>
      </c>
      <c r="AC10" s="260">
        <f t="shared" si="0"/>
        <v>156</v>
      </c>
      <c r="AD10" s="260">
        <f t="shared" si="0"/>
        <v>133</v>
      </c>
      <c r="AE10" s="260">
        <f t="shared" si="0"/>
        <v>82</v>
      </c>
      <c r="AF10" s="260">
        <f t="shared" si="0"/>
        <v>200</v>
      </c>
      <c r="AG10" s="260">
        <f t="shared" si="0"/>
        <v>126</v>
      </c>
      <c r="AH10" s="260">
        <f t="shared" si="0"/>
        <v>133</v>
      </c>
      <c r="AI10" s="260">
        <f t="shared" si="0"/>
        <v>113</v>
      </c>
      <c r="AJ10" s="260">
        <f t="shared" si="0"/>
        <v>96</v>
      </c>
      <c r="AK10" s="260">
        <f t="shared" si="0"/>
        <v>116</v>
      </c>
      <c r="AL10" s="260">
        <f t="shared" si="0"/>
        <v>138</v>
      </c>
      <c r="AM10" s="260">
        <f t="shared" si="0"/>
        <v>73</v>
      </c>
      <c r="AN10" s="260">
        <v>49</v>
      </c>
      <c r="AO10" s="260">
        <v>62</v>
      </c>
      <c r="AP10" s="260">
        <v>68</v>
      </c>
      <c r="AQ10" s="260">
        <v>71</v>
      </c>
      <c r="AR10" s="260">
        <v>102</v>
      </c>
      <c r="AS10" s="260">
        <v>117</v>
      </c>
      <c r="AT10" s="260">
        <v>116</v>
      </c>
      <c r="AU10" s="260">
        <v>134</v>
      </c>
      <c r="AV10" s="260">
        <v>149</v>
      </c>
      <c r="AW10" s="260">
        <v>205</v>
      </c>
      <c r="AX10" s="260">
        <v>76</v>
      </c>
      <c r="AY10" s="260">
        <v>53</v>
      </c>
      <c r="AZ10" s="260">
        <f t="shared" si="0"/>
        <v>119</v>
      </c>
      <c r="BA10" s="260">
        <f t="shared" si="0"/>
        <v>143</v>
      </c>
      <c r="BB10" s="260">
        <f t="shared" si="0"/>
        <v>119</v>
      </c>
      <c r="BC10" s="260">
        <f t="shared" si="0"/>
        <v>101</v>
      </c>
      <c r="BD10" s="260">
        <f t="shared" si="0"/>
        <v>153</v>
      </c>
      <c r="BE10" s="260">
        <f t="shared" si="0"/>
        <v>139</v>
      </c>
      <c r="BF10" s="260">
        <f t="shared" si="0"/>
        <v>158</v>
      </c>
      <c r="BG10" s="260">
        <f t="shared" si="0"/>
        <v>144</v>
      </c>
      <c r="BH10" s="260">
        <f t="shared" si="0"/>
        <v>167</v>
      </c>
      <c r="BI10" s="260">
        <f t="shared" si="0"/>
        <v>184</v>
      </c>
      <c r="BJ10" s="260">
        <f t="shared" si="0"/>
        <v>148</v>
      </c>
      <c r="BK10" s="260">
        <f t="shared" si="0"/>
        <v>152</v>
      </c>
      <c r="BL10" s="260">
        <f t="shared" si="0"/>
        <v>129</v>
      </c>
      <c r="BM10" s="260">
        <f t="shared" si="0"/>
        <v>187</v>
      </c>
      <c r="BN10" s="260">
        <f t="shared" si="0"/>
        <v>174</v>
      </c>
      <c r="BO10" s="260">
        <f t="shared" si="0"/>
        <v>0</v>
      </c>
      <c r="BP10" s="260">
        <f t="shared" ref="BP10:BZ10" si="1">SUM(BP4:BP9)</f>
        <v>0</v>
      </c>
      <c r="BQ10" s="260">
        <f t="shared" si="1"/>
        <v>0</v>
      </c>
      <c r="BR10" s="260">
        <f t="shared" si="1"/>
        <v>0</v>
      </c>
      <c r="BS10" s="260">
        <f t="shared" si="1"/>
        <v>0</v>
      </c>
      <c r="BT10" s="260">
        <f t="shared" si="1"/>
        <v>0</v>
      </c>
      <c r="BU10" s="260">
        <f t="shared" si="1"/>
        <v>0</v>
      </c>
      <c r="BV10" s="260">
        <f t="shared" si="1"/>
        <v>0</v>
      </c>
      <c r="BW10" s="260">
        <f t="shared" si="1"/>
        <v>0</v>
      </c>
    </row>
    <row r="11" spans="1:75" ht="15" customHeight="1" x14ac:dyDescent="0.25">
      <c r="A11" s="253">
        <v>2</v>
      </c>
      <c r="B11" s="253" t="s">
        <v>197</v>
      </c>
      <c r="C11" s="254" t="s">
        <v>157</v>
      </c>
      <c r="D11" s="261">
        <v>8</v>
      </c>
      <c r="E11" s="261">
        <v>4</v>
      </c>
      <c r="F11" s="261">
        <v>25</v>
      </c>
      <c r="G11" s="261">
        <v>26</v>
      </c>
      <c r="H11" s="261">
        <v>30</v>
      </c>
      <c r="I11" s="261">
        <v>34</v>
      </c>
      <c r="J11" s="261">
        <v>30</v>
      </c>
      <c r="K11" s="261">
        <v>24</v>
      </c>
      <c r="L11" s="278">
        <v>40</v>
      </c>
      <c r="M11" s="278">
        <v>28</v>
      </c>
      <c r="N11" s="278">
        <v>14</v>
      </c>
      <c r="O11" s="278">
        <v>6</v>
      </c>
      <c r="P11" s="261">
        <v>31</v>
      </c>
      <c r="Q11" s="261">
        <v>40</v>
      </c>
      <c r="R11" s="261">
        <v>57</v>
      </c>
      <c r="S11" s="261">
        <v>28</v>
      </c>
      <c r="T11" s="261">
        <v>22</v>
      </c>
      <c r="U11" s="261">
        <v>33</v>
      </c>
      <c r="V11" s="261">
        <v>32</v>
      </c>
      <c r="W11" s="261">
        <v>28</v>
      </c>
      <c r="X11" s="278">
        <v>13</v>
      </c>
      <c r="Y11" s="278">
        <v>42</v>
      </c>
      <c r="Z11" s="278">
        <v>28</v>
      </c>
      <c r="AA11" s="278">
        <v>31</v>
      </c>
      <c r="AB11" s="261">
        <v>50</v>
      </c>
      <c r="AC11" s="261">
        <v>25</v>
      </c>
      <c r="AD11" s="261">
        <v>30</v>
      </c>
      <c r="AE11" s="261">
        <v>18</v>
      </c>
      <c r="AF11" s="261">
        <v>23</v>
      </c>
      <c r="AG11" s="261">
        <v>16</v>
      </c>
      <c r="AH11" s="261">
        <v>19</v>
      </c>
      <c r="AI11" s="261">
        <v>9</v>
      </c>
      <c r="AJ11" s="278">
        <v>10</v>
      </c>
      <c r="AK11" s="278">
        <v>25</v>
      </c>
      <c r="AL11" s="278">
        <v>37</v>
      </c>
      <c r="AM11" s="278">
        <v>19</v>
      </c>
      <c r="AN11" s="261">
        <v>19</v>
      </c>
      <c r="AO11" s="261">
        <v>21</v>
      </c>
      <c r="AP11" s="261">
        <v>49</v>
      </c>
      <c r="AQ11" s="261">
        <v>49</v>
      </c>
      <c r="AR11" s="261">
        <v>77</v>
      </c>
      <c r="AS11" s="261">
        <v>85</v>
      </c>
      <c r="AT11" s="261">
        <v>55</v>
      </c>
      <c r="AU11" s="261">
        <v>75</v>
      </c>
      <c r="AV11" s="278">
        <v>36</v>
      </c>
      <c r="AW11" s="278">
        <v>107</v>
      </c>
      <c r="AX11" s="278">
        <v>32</v>
      </c>
      <c r="AY11" s="278">
        <v>9</v>
      </c>
      <c r="AZ11" s="278">
        <v>41</v>
      </c>
      <c r="BA11" s="278">
        <v>46</v>
      </c>
      <c r="BB11" s="278">
        <v>37</v>
      </c>
      <c r="BC11" s="278">
        <v>27</v>
      </c>
      <c r="BD11" s="278">
        <v>46</v>
      </c>
      <c r="BE11" s="278">
        <v>53</v>
      </c>
      <c r="BF11" s="278">
        <v>46</v>
      </c>
      <c r="BG11" s="278">
        <v>40</v>
      </c>
      <c r="BH11" s="278">
        <v>50</v>
      </c>
      <c r="BI11" s="278">
        <v>46</v>
      </c>
      <c r="BJ11" s="278">
        <v>49</v>
      </c>
      <c r="BK11" s="278">
        <v>47</v>
      </c>
      <c r="BL11" s="278">
        <v>30</v>
      </c>
      <c r="BM11" s="278">
        <v>76</v>
      </c>
      <c r="BN11" s="278">
        <v>59</v>
      </c>
      <c r="BO11" s="278"/>
      <c r="BP11" s="278"/>
      <c r="BQ11" s="278"/>
      <c r="BR11" s="278"/>
      <c r="BS11" s="278"/>
      <c r="BT11" s="278"/>
      <c r="BU11" s="278"/>
      <c r="BV11" s="278"/>
      <c r="BW11" s="278"/>
    </row>
    <row r="12" spans="1:75" ht="15" x14ac:dyDescent="0.25">
      <c r="A12" s="256"/>
      <c r="B12" s="256"/>
      <c r="C12" s="254" t="s">
        <v>14</v>
      </c>
      <c r="D12" s="255">
        <v>5</v>
      </c>
      <c r="E12" s="255">
        <v>3</v>
      </c>
      <c r="F12" s="255">
        <v>50</v>
      </c>
      <c r="G12" s="255">
        <v>37</v>
      </c>
      <c r="H12" s="255">
        <v>41</v>
      </c>
      <c r="I12" s="255">
        <v>32</v>
      </c>
      <c r="J12" s="255">
        <v>34</v>
      </c>
      <c r="K12" s="255">
        <v>55</v>
      </c>
      <c r="L12" s="278">
        <v>38</v>
      </c>
      <c r="M12" s="278">
        <v>58</v>
      </c>
      <c r="N12" s="278">
        <v>19</v>
      </c>
      <c r="O12" s="278">
        <v>32</v>
      </c>
      <c r="P12" s="255">
        <v>32</v>
      </c>
      <c r="Q12" s="255">
        <v>43</v>
      </c>
      <c r="R12" s="255">
        <v>61</v>
      </c>
      <c r="S12" s="255">
        <v>44</v>
      </c>
      <c r="T12" s="255">
        <v>24</v>
      </c>
      <c r="U12" s="255">
        <v>36</v>
      </c>
      <c r="V12" s="255">
        <v>57</v>
      </c>
      <c r="W12" s="255">
        <v>40</v>
      </c>
      <c r="X12" s="278">
        <v>47</v>
      </c>
      <c r="Y12" s="278">
        <v>54</v>
      </c>
      <c r="Z12" s="278">
        <v>42</v>
      </c>
      <c r="AA12" s="278">
        <v>27</v>
      </c>
      <c r="AB12" s="255">
        <v>38</v>
      </c>
      <c r="AC12" s="255">
        <v>52</v>
      </c>
      <c r="AD12" s="255">
        <v>45</v>
      </c>
      <c r="AE12" s="255">
        <v>31</v>
      </c>
      <c r="AF12" s="255">
        <v>43</v>
      </c>
      <c r="AG12" s="255">
        <v>43</v>
      </c>
      <c r="AH12" s="255">
        <v>48</v>
      </c>
      <c r="AI12" s="255">
        <v>48</v>
      </c>
      <c r="AJ12" s="278">
        <v>50</v>
      </c>
      <c r="AK12" s="278">
        <v>44</v>
      </c>
      <c r="AL12" s="278">
        <v>46</v>
      </c>
      <c r="AM12" s="278">
        <v>37</v>
      </c>
      <c r="AN12" s="255">
        <v>24</v>
      </c>
      <c r="AO12" s="255">
        <v>25</v>
      </c>
      <c r="AP12" s="255">
        <v>3</v>
      </c>
      <c r="AQ12" s="255">
        <v>12</v>
      </c>
      <c r="AR12" s="255">
        <v>7</v>
      </c>
      <c r="AS12" s="255">
        <v>0</v>
      </c>
      <c r="AT12" s="255">
        <v>35</v>
      </c>
      <c r="AU12" s="255">
        <v>20</v>
      </c>
      <c r="AV12" s="278">
        <v>34</v>
      </c>
      <c r="AW12" s="278">
        <v>33</v>
      </c>
      <c r="AX12" s="278">
        <v>8</v>
      </c>
      <c r="AY12" s="278">
        <v>1</v>
      </c>
      <c r="AZ12" s="278">
        <v>10</v>
      </c>
      <c r="BA12" s="278">
        <v>26</v>
      </c>
      <c r="BB12" s="278">
        <v>16</v>
      </c>
      <c r="BC12" s="278">
        <v>1</v>
      </c>
      <c r="BD12" s="278">
        <v>20</v>
      </c>
      <c r="BE12" s="278">
        <v>15</v>
      </c>
      <c r="BF12" s="278">
        <v>32</v>
      </c>
      <c r="BG12" s="278">
        <v>24</v>
      </c>
      <c r="BH12" s="278">
        <v>19</v>
      </c>
      <c r="BI12" s="278">
        <v>34</v>
      </c>
      <c r="BJ12" s="278">
        <v>20</v>
      </c>
      <c r="BK12" s="278">
        <v>1</v>
      </c>
      <c r="BL12" s="278">
        <v>15</v>
      </c>
      <c r="BM12" s="278">
        <v>17</v>
      </c>
      <c r="BN12" s="278">
        <v>14</v>
      </c>
      <c r="BO12" s="278"/>
      <c r="BP12" s="278"/>
      <c r="BQ12" s="278"/>
      <c r="BR12" s="278"/>
      <c r="BS12" s="278"/>
      <c r="BT12" s="278"/>
      <c r="BU12" s="278"/>
      <c r="BV12" s="278"/>
      <c r="BW12" s="278"/>
    </row>
    <row r="13" spans="1:75" ht="14.25" customHeight="1" x14ac:dyDescent="0.25">
      <c r="A13" s="256"/>
      <c r="B13" s="256"/>
      <c r="C13" s="254" t="s">
        <v>15</v>
      </c>
      <c r="D13" s="255">
        <v>1</v>
      </c>
      <c r="E13" s="255">
        <v>1</v>
      </c>
      <c r="F13" s="255">
        <v>55</v>
      </c>
      <c r="G13" s="255">
        <v>5</v>
      </c>
      <c r="H13" s="255">
        <v>10</v>
      </c>
      <c r="I13" s="255">
        <v>1</v>
      </c>
      <c r="J13" s="255">
        <v>14</v>
      </c>
      <c r="K13" s="255">
        <v>9</v>
      </c>
      <c r="L13" s="278">
        <v>8</v>
      </c>
      <c r="M13" s="278">
        <v>1</v>
      </c>
      <c r="N13" s="278">
        <v>8</v>
      </c>
      <c r="O13" s="278">
        <v>3</v>
      </c>
      <c r="P13" s="255">
        <v>15</v>
      </c>
      <c r="Q13" s="255">
        <v>1</v>
      </c>
      <c r="R13" s="255">
        <v>17</v>
      </c>
      <c r="S13" s="255">
        <v>5</v>
      </c>
      <c r="T13" s="255">
        <v>27</v>
      </c>
      <c r="U13" s="255">
        <v>10</v>
      </c>
      <c r="V13" s="255">
        <v>15</v>
      </c>
      <c r="W13" s="255">
        <v>12</v>
      </c>
      <c r="X13" s="278">
        <v>13</v>
      </c>
      <c r="Y13" s="278">
        <v>6</v>
      </c>
      <c r="Z13" s="278">
        <v>71</v>
      </c>
      <c r="AA13" s="278">
        <v>20</v>
      </c>
      <c r="AB13" s="255">
        <v>8</v>
      </c>
      <c r="AC13" s="255">
        <v>25</v>
      </c>
      <c r="AD13" s="255">
        <v>17</v>
      </c>
      <c r="AE13" s="255">
        <v>9</v>
      </c>
      <c r="AF13" s="255">
        <v>113</v>
      </c>
      <c r="AG13" s="255">
        <v>2</v>
      </c>
      <c r="AH13" s="255">
        <v>4</v>
      </c>
      <c r="AI13" s="255">
        <v>15</v>
      </c>
      <c r="AJ13" s="278">
        <v>19</v>
      </c>
      <c r="AK13" s="278">
        <v>1</v>
      </c>
      <c r="AL13" s="278">
        <v>1</v>
      </c>
      <c r="AM13" s="278">
        <v>3</v>
      </c>
      <c r="AN13" s="255">
        <v>3</v>
      </c>
      <c r="AO13" s="255">
        <v>2</v>
      </c>
      <c r="AP13" s="255">
        <v>1</v>
      </c>
      <c r="AQ13" s="255">
        <v>0</v>
      </c>
      <c r="AR13" s="255">
        <v>0</v>
      </c>
      <c r="AS13" s="255">
        <v>3</v>
      </c>
      <c r="AT13" s="255">
        <v>0</v>
      </c>
      <c r="AU13" s="255">
        <v>0</v>
      </c>
      <c r="AV13" s="278">
        <v>3</v>
      </c>
      <c r="AW13" s="278">
        <v>4</v>
      </c>
      <c r="AX13" s="278">
        <v>0</v>
      </c>
      <c r="AY13" s="278">
        <v>0</v>
      </c>
      <c r="AZ13" s="278">
        <v>0</v>
      </c>
      <c r="BA13" s="278">
        <v>2</v>
      </c>
      <c r="BB13" s="278">
        <v>1</v>
      </c>
      <c r="BC13" s="278">
        <v>0</v>
      </c>
      <c r="BD13" s="278">
        <v>0</v>
      </c>
      <c r="BE13" s="278">
        <v>1</v>
      </c>
      <c r="BF13" s="278">
        <v>4</v>
      </c>
      <c r="BG13" s="278">
        <v>3</v>
      </c>
      <c r="BH13" s="278">
        <v>0</v>
      </c>
      <c r="BI13" s="278">
        <v>0</v>
      </c>
      <c r="BJ13" s="278">
        <v>0</v>
      </c>
      <c r="BK13" s="278">
        <v>12</v>
      </c>
      <c r="BL13" s="278">
        <v>1</v>
      </c>
      <c r="BM13" s="278">
        <v>3</v>
      </c>
      <c r="BN13" s="278">
        <v>2</v>
      </c>
      <c r="BO13" s="278"/>
      <c r="BP13" s="278"/>
      <c r="BQ13" s="278"/>
      <c r="BR13" s="278"/>
      <c r="BS13" s="278"/>
      <c r="BT13" s="278"/>
      <c r="BU13" s="278"/>
      <c r="BV13" s="278"/>
      <c r="BW13" s="278"/>
    </row>
    <row r="14" spans="1:75" ht="14.25" customHeight="1" x14ac:dyDescent="0.25">
      <c r="A14" s="256"/>
      <c r="B14" s="256"/>
      <c r="C14" s="254" t="s">
        <v>28</v>
      </c>
      <c r="D14" s="255">
        <v>0</v>
      </c>
      <c r="E14" s="255">
        <v>0</v>
      </c>
      <c r="F14" s="255">
        <v>0</v>
      </c>
      <c r="G14" s="255">
        <v>0</v>
      </c>
      <c r="H14" s="255">
        <v>0</v>
      </c>
      <c r="I14" s="255">
        <v>0</v>
      </c>
      <c r="J14" s="255">
        <v>0</v>
      </c>
      <c r="K14" s="255">
        <v>0</v>
      </c>
      <c r="L14" s="278">
        <v>0</v>
      </c>
      <c r="M14" s="278">
        <v>0</v>
      </c>
      <c r="N14" s="278">
        <v>0</v>
      </c>
      <c r="O14" s="278">
        <v>0</v>
      </c>
      <c r="P14" s="255">
        <v>0</v>
      </c>
      <c r="Q14" s="255">
        <v>0</v>
      </c>
      <c r="R14" s="255">
        <v>0</v>
      </c>
      <c r="S14" s="255">
        <v>0</v>
      </c>
      <c r="T14" s="255">
        <v>0</v>
      </c>
      <c r="U14" s="255">
        <v>0</v>
      </c>
      <c r="V14" s="255">
        <v>0</v>
      </c>
      <c r="W14" s="255">
        <v>0</v>
      </c>
      <c r="X14" s="278">
        <v>0</v>
      </c>
      <c r="Y14" s="278">
        <v>0</v>
      </c>
      <c r="Z14" s="278">
        <v>0</v>
      </c>
      <c r="AA14" s="278">
        <v>0</v>
      </c>
      <c r="AB14" s="255">
        <v>0</v>
      </c>
      <c r="AC14" s="255">
        <v>0</v>
      </c>
      <c r="AD14" s="255">
        <v>0</v>
      </c>
      <c r="AE14" s="255">
        <v>0</v>
      </c>
      <c r="AF14" s="255">
        <v>0</v>
      </c>
      <c r="AG14" s="255">
        <v>16</v>
      </c>
      <c r="AH14" s="255">
        <v>7</v>
      </c>
      <c r="AI14" s="255">
        <v>7</v>
      </c>
      <c r="AJ14" s="278">
        <v>2</v>
      </c>
      <c r="AK14" s="278">
        <v>4</v>
      </c>
      <c r="AL14" s="278">
        <v>0</v>
      </c>
      <c r="AM14" s="278">
        <v>0</v>
      </c>
      <c r="AN14" s="255">
        <v>1</v>
      </c>
      <c r="AO14" s="255">
        <v>0</v>
      </c>
      <c r="AP14" s="255">
        <v>0</v>
      </c>
      <c r="AQ14" s="255">
        <v>0</v>
      </c>
      <c r="AR14" s="255">
        <v>0</v>
      </c>
      <c r="AS14" s="255">
        <v>0</v>
      </c>
      <c r="AT14" s="255">
        <v>0</v>
      </c>
      <c r="AU14" s="255">
        <v>0</v>
      </c>
      <c r="AV14" s="278">
        <v>2</v>
      </c>
      <c r="AW14" s="278">
        <v>0</v>
      </c>
      <c r="AX14" s="278">
        <v>0</v>
      </c>
      <c r="AY14" s="278">
        <v>0</v>
      </c>
      <c r="AZ14" s="278">
        <v>0</v>
      </c>
      <c r="BA14" s="278">
        <v>0</v>
      </c>
      <c r="BB14" s="278">
        <v>0</v>
      </c>
      <c r="BC14" s="278">
        <v>0</v>
      </c>
      <c r="BD14" s="278">
        <v>0</v>
      </c>
      <c r="BE14" s="278">
        <v>0</v>
      </c>
      <c r="BF14" s="278">
        <v>0</v>
      </c>
      <c r="BG14" s="278">
        <v>0</v>
      </c>
      <c r="BH14" s="278">
        <v>0</v>
      </c>
      <c r="BI14" s="278">
        <v>0</v>
      </c>
      <c r="BJ14" s="278">
        <v>0</v>
      </c>
      <c r="BK14" s="278">
        <v>2</v>
      </c>
      <c r="BL14" s="278">
        <v>0</v>
      </c>
      <c r="BM14" s="278">
        <v>2</v>
      </c>
      <c r="BN14" s="278">
        <v>0</v>
      </c>
      <c r="BO14" s="278"/>
      <c r="BP14" s="278"/>
      <c r="BQ14" s="278"/>
      <c r="BR14" s="278"/>
      <c r="BS14" s="278"/>
      <c r="BT14" s="278"/>
      <c r="BU14" s="278"/>
      <c r="BV14" s="278"/>
      <c r="BW14" s="278"/>
    </row>
    <row r="15" spans="1:75" ht="15" x14ac:dyDescent="0.25">
      <c r="A15" s="256"/>
      <c r="B15" s="256"/>
      <c r="C15" s="254" t="s">
        <v>182</v>
      </c>
      <c r="D15" s="255">
        <v>0</v>
      </c>
      <c r="E15" s="255">
        <v>0</v>
      </c>
      <c r="F15" s="255">
        <v>0</v>
      </c>
      <c r="G15" s="255">
        <v>0</v>
      </c>
      <c r="H15" s="255">
        <v>0</v>
      </c>
      <c r="I15" s="255">
        <v>0</v>
      </c>
      <c r="J15" s="255">
        <v>0</v>
      </c>
      <c r="K15" s="255">
        <v>0</v>
      </c>
      <c r="L15" s="278">
        <v>0</v>
      </c>
      <c r="M15" s="278">
        <v>0</v>
      </c>
      <c r="N15" s="278">
        <v>0</v>
      </c>
      <c r="O15" s="278">
        <v>0</v>
      </c>
      <c r="P15" s="255">
        <v>0</v>
      </c>
      <c r="Q15" s="255">
        <v>0</v>
      </c>
      <c r="R15" s="255">
        <v>0</v>
      </c>
      <c r="S15" s="255">
        <v>0</v>
      </c>
      <c r="T15" s="255">
        <v>0</v>
      </c>
      <c r="U15" s="255">
        <v>0</v>
      </c>
      <c r="V15" s="255">
        <v>0</v>
      </c>
      <c r="W15" s="255">
        <v>0</v>
      </c>
      <c r="X15" s="278">
        <v>0</v>
      </c>
      <c r="Y15" s="278">
        <v>0</v>
      </c>
      <c r="Z15" s="278">
        <v>0</v>
      </c>
      <c r="AA15" s="278">
        <v>0</v>
      </c>
      <c r="AB15" s="255">
        <v>0</v>
      </c>
      <c r="AC15" s="255">
        <v>0</v>
      </c>
      <c r="AD15" s="255">
        <v>0</v>
      </c>
      <c r="AE15" s="255">
        <v>0</v>
      </c>
      <c r="AF15" s="255">
        <v>0</v>
      </c>
      <c r="AG15" s="255">
        <v>0</v>
      </c>
      <c r="AH15" s="255">
        <v>0</v>
      </c>
      <c r="AI15" s="255">
        <v>0</v>
      </c>
      <c r="AJ15" s="278">
        <v>0</v>
      </c>
      <c r="AK15" s="278">
        <v>0</v>
      </c>
      <c r="AL15" s="278">
        <v>0</v>
      </c>
      <c r="AM15" s="278">
        <v>0</v>
      </c>
      <c r="AN15" s="255">
        <v>0</v>
      </c>
      <c r="AO15" s="255">
        <v>0</v>
      </c>
      <c r="AP15" s="255">
        <v>0</v>
      </c>
      <c r="AQ15" s="255">
        <v>0</v>
      </c>
      <c r="AR15" s="255">
        <v>0</v>
      </c>
      <c r="AS15" s="255">
        <v>0</v>
      </c>
      <c r="AT15" s="255">
        <v>0</v>
      </c>
      <c r="AU15" s="255">
        <v>0</v>
      </c>
      <c r="AV15" s="278">
        <v>0</v>
      </c>
      <c r="AW15" s="278">
        <v>0</v>
      </c>
      <c r="AX15" s="278">
        <v>0</v>
      </c>
      <c r="AY15" s="278">
        <v>0</v>
      </c>
      <c r="AZ15" s="278">
        <v>0</v>
      </c>
      <c r="BA15" s="278">
        <v>0</v>
      </c>
      <c r="BB15" s="278">
        <v>0</v>
      </c>
      <c r="BC15" s="278">
        <v>0</v>
      </c>
      <c r="BD15" s="278">
        <v>0</v>
      </c>
      <c r="BE15" s="278">
        <v>0</v>
      </c>
      <c r="BF15" s="278">
        <v>0</v>
      </c>
      <c r="BG15" s="278">
        <v>0</v>
      </c>
      <c r="BH15" s="278">
        <v>0</v>
      </c>
      <c r="BI15" s="278">
        <v>0</v>
      </c>
      <c r="BJ15" s="278">
        <v>0</v>
      </c>
      <c r="BK15" s="278">
        <v>0</v>
      </c>
      <c r="BL15" s="278">
        <v>0</v>
      </c>
      <c r="BM15" s="278">
        <v>1</v>
      </c>
      <c r="BN15" s="278">
        <v>0</v>
      </c>
      <c r="BO15" s="278"/>
      <c r="BP15" s="278"/>
      <c r="BQ15" s="278"/>
      <c r="BR15" s="278"/>
      <c r="BS15" s="278"/>
      <c r="BT15" s="278"/>
      <c r="BU15" s="278"/>
      <c r="BV15" s="278"/>
      <c r="BW15" s="278"/>
    </row>
    <row r="16" spans="1:75" ht="25.5" x14ac:dyDescent="0.25">
      <c r="A16" s="256"/>
      <c r="B16" s="256"/>
      <c r="C16" s="257" t="s">
        <v>183</v>
      </c>
      <c r="D16" s="255">
        <v>0</v>
      </c>
      <c r="E16" s="255">
        <v>0</v>
      </c>
      <c r="F16" s="255">
        <v>0</v>
      </c>
      <c r="G16" s="255">
        <v>0</v>
      </c>
      <c r="H16" s="255">
        <v>0</v>
      </c>
      <c r="I16" s="255">
        <v>0</v>
      </c>
      <c r="J16" s="255">
        <v>0</v>
      </c>
      <c r="K16" s="255">
        <v>0</v>
      </c>
      <c r="L16" s="278">
        <v>0</v>
      </c>
      <c r="M16" s="278">
        <v>0</v>
      </c>
      <c r="N16" s="278">
        <v>0</v>
      </c>
      <c r="O16" s="278">
        <v>0</v>
      </c>
      <c r="P16" s="255">
        <v>0</v>
      </c>
      <c r="Q16" s="255">
        <v>0</v>
      </c>
      <c r="R16" s="255">
        <v>0</v>
      </c>
      <c r="S16" s="255">
        <v>0</v>
      </c>
      <c r="T16" s="255">
        <v>0</v>
      </c>
      <c r="U16" s="255">
        <v>0</v>
      </c>
      <c r="V16" s="255">
        <v>0</v>
      </c>
      <c r="W16" s="255">
        <v>0</v>
      </c>
      <c r="X16" s="278">
        <v>0</v>
      </c>
      <c r="Y16" s="278">
        <v>0</v>
      </c>
      <c r="Z16" s="278">
        <v>0</v>
      </c>
      <c r="AA16" s="278">
        <v>0</v>
      </c>
      <c r="AB16" s="255">
        <v>0</v>
      </c>
      <c r="AC16" s="255">
        <v>0</v>
      </c>
      <c r="AD16" s="255">
        <v>0</v>
      </c>
      <c r="AE16" s="255">
        <v>0</v>
      </c>
      <c r="AF16" s="255">
        <v>0</v>
      </c>
      <c r="AG16" s="255">
        <v>0</v>
      </c>
      <c r="AH16" s="255">
        <v>0</v>
      </c>
      <c r="AI16" s="255">
        <v>0</v>
      </c>
      <c r="AJ16" s="278">
        <v>0</v>
      </c>
      <c r="AK16" s="278">
        <v>0</v>
      </c>
      <c r="AL16" s="278">
        <v>0</v>
      </c>
      <c r="AM16" s="278">
        <v>0</v>
      </c>
      <c r="AN16" s="255">
        <v>0</v>
      </c>
      <c r="AO16" s="255">
        <v>0</v>
      </c>
      <c r="AP16" s="255">
        <v>0</v>
      </c>
      <c r="AQ16" s="255">
        <v>0</v>
      </c>
      <c r="AR16" s="255">
        <v>0</v>
      </c>
      <c r="AS16" s="255">
        <v>0</v>
      </c>
      <c r="AT16" s="255">
        <v>0</v>
      </c>
      <c r="AU16" s="255">
        <v>0</v>
      </c>
      <c r="AV16" s="278">
        <v>0</v>
      </c>
      <c r="AW16" s="278">
        <v>0</v>
      </c>
      <c r="AX16" s="278">
        <v>0</v>
      </c>
      <c r="AY16" s="278">
        <v>0</v>
      </c>
      <c r="AZ16" s="278">
        <v>0</v>
      </c>
      <c r="BA16" s="278">
        <v>0</v>
      </c>
      <c r="BB16" s="278">
        <v>0</v>
      </c>
      <c r="BC16" s="278">
        <v>0</v>
      </c>
      <c r="BD16" s="278">
        <v>0</v>
      </c>
      <c r="BE16" s="278">
        <v>0</v>
      </c>
      <c r="BF16" s="278">
        <v>0</v>
      </c>
      <c r="BG16" s="278">
        <v>0</v>
      </c>
      <c r="BH16" s="278">
        <v>0</v>
      </c>
      <c r="BI16" s="278">
        <v>0</v>
      </c>
      <c r="BJ16" s="278">
        <v>0</v>
      </c>
      <c r="BK16" s="278">
        <v>0</v>
      </c>
      <c r="BL16" s="278">
        <v>0</v>
      </c>
      <c r="BM16" s="278">
        <v>3</v>
      </c>
      <c r="BN16" s="278">
        <v>2</v>
      </c>
      <c r="BO16" s="278"/>
      <c r="BP16" s="278"/>
      <c r="BQ16" s="278"/>
      <c r="BR16" s="278"/>
      <c r="BS16" s="278"/>
      <c r="BT16" s="278"/>
      <c r="BU16" s="278"/>
      <c r="BV16" s="278"/>
      <c r="BW16" s="278"/>
    </row>
    <row r="17" spans="1:75" x14ac:dyDescent="0.25">
      <c r="A17" s="258"/>
      <c r="B17" s="258"/>
      <c r="C17" s="259" t="s">
        <v>159</v>
      </c>
      <c r="D17" s="260">
        <f t="shared" ref="D17:BO17" si="2">SUM(D11:D16)</f>
        <v>14</v>
      </c>
      <c r="E17" s="260">
        <f t="shared" si="2"/>
        <v>8</v>
      </c>
      <c r="F17" s="260">
        <f t="shared" si="2"/>
        <v>130</v>
      </c>
      <c r="G17" s="260">
        <f t="shared" si="2"/>
        <v>68</v>
      </c>
      <c r="H17" s="260">
        <f t="shared" si="2"/>
        <v>81</v>
      </c>
      <c r="I17" s="260">
        <f t="shared" si="2"/>
        <v>67</v>
      </c>
      <c r="J17" s="260">
        <f t="shared" si="2"/>
        <v>78</v>
      </c>
      <c r="K17" s="260">
        <f t="shared" si="2"/>
        <v>88</v>
      </c>
      <c r="L17" s="260">
        <f t="shared" si="2"/>
        <v>86</v>
      </c>
      <c r="M17" s="260">
        <f t="shared" si="2"/>
        <v>87</v>
      </c>
      <c r="N17" s="260">
        <f t="shared" si="2"/>
        <v>41</v>
      </c>
      <c r="O17" s="260">
        <f t="shared" si="2"/>
        <v>41</v>
      </c>
      <c r="P17" s="260">
        <f t="shared" si="2"/>
        <v>78</v>
      </c>
      <c r="Q17" s="260">
        <f t="shared" si="2"/>
        <v>84</v>
      </c>
      <c r="R17" s="260">
        <f t="shared" si="2"/>
        <v>135</v>
      </c>
      <c r="S17" s="260">
        <f t="shared" si="2"/>
        <v>77</v>
      </c>
      <c r="T17" s="260">
        <f t="shared" si="2"/>
        <v>73</v>
      </c>
      <c r="U17" s="260">
        <f t="shared" si="2"/>
        <v>79</v>
      </c>
      <c r="V17" s="260">
        <f t="shared" si="2"/>
        <v>104</v>
      </c>
      <c r="W17" s="260">
        <f t="shared" si="2"/>
        <v>80</v>
      </c>
      <c r="X17" s="260">
        <f t="shared" si="2"/>
        <v>73</v>
      </c>
      <c r="Y17" s="260">
        <f t="shared" si="2"/>
        <v>102</v>
      </c>
      <c r="Z17" s="260">
        <f t="shared" si="2"/>
        <v>141</v>
      </c>
      <c r="AA17" s="260">
        <f t="shared" si="2"/>
        <v>78</v>
      </c>
      <c r="AB17" s="260">
        <f t="shared" si="2"/>
        <v>96</v>
      </c>
      <c r="AC17" s="260">
        <f t="shared" si="2"/>
        <v>102</v>
      </c>
      <c r="AD17" s="260">
        <f t="shared" si="2"/>
        <v>92</v>
      </c>
      <c r="AE17" s="260">
        <f t="shared" si="2"/>
        <v>58</v>
      </c>
      <c r="AF17" s="260">
        <f t="shared" si="2"/>
        <v>179</v>
      </c>
      <c r="AG17" s="260">
        <f t="shared" si="2"/>
        <v>77</v>
      </c>
      <c r="AH17" s="260">
        <f t="shared" si="2"/>
        <v>78</v>
      </c>
      <c r="AI17" s="260">
        <f t="shared" si="2"/>
        <v>79</v>
      </c>
      <c r="AJ17" s="260">
        <f t="shared" si="2"/>
        <v>81</v>
      </c>
      <c r="AK17" s="260">
        <f t="shared" si="2"/>
        <v>74</v>
      </c>
      <c r="AL17" s="260">
        <f t="shared" si="2"/>
        <v>84</v>
      </c>
      <c r="AM17" s="260">
        <f t="shared" si="2"/>
        <v>59</v>
      </c>
      <c r="AN17" s="260">
        <v>47</v>
      </c>
      <c r="AO17" s="260">
        <v>48</v>
      </c>
      <c r="AP17" s="260">
        <v>53</v>
      </c>
      <c r="AQ17" s="260">
        <v>61</v>
      </c>
      <c r="AR17" s="260">
        <v>84</v>
      </c>
      <c r="AS17" s="260">
        <v>88</v>
      </c>
      <c r="AT17" s="260">
        <v>90</v>
      </c>
      <c r="AU17" s="260">
        <v>95</v>
      </c>
      <c r="AV17" s="260">
        <v>75</v>
      </c>
      <c r="AW17" s="260">
        <v>144</v>
      </c>
      <c r="AX17" s="260">
        <v>40</v>
      </c>
      <c r="AY17" s="260">
        <v>10</v>
      </c>
      <c r="AZ17" s="260">
        <f t="shared" si="2"/>
        <v>51</v>
      </c>
      <c r="BA17" s="260">
        <f t="shared" si="2"/>
        <v>74</v>
      </c>
      <c r="BB17" s="260">
        <f t="shared" si="2"/>
        <v>54</v>
      </c>
      <c r="BC17" s="260">
        <f t="shared" si="2"/>
        <v>28</v>
      </c>
      <c r="BD17" s="260">
        <f t="shared" si="2"/>
        <v>66</v>
      </c>
      <c r="BE17" s="260">
        <f t="shared" si="2"/>
        <v>69</v>
      </c>
      <c r="BF17" s="260">
        <f t="shared" si="2"/>
        <v>82</v>
      </c>
      <c r="BG17" s="260">
        <f t="shared" si="2"/>
        <v>67</v>
      </c>
      <c r="BH17" s="260">
        <f t="shared" si="2"/>
        <v>69</v>
      </c>
      <c r="BI17" s="260">
        <f t="shared" si="2"/>
        <v>80</v>
      </c>
      <c r="BJ17" s="260">
        <f t="shared" si="2"/>
        <v>69</v>
      </c>
      <c r="BK17" s="260">
        <f t="shared" si="2"/>
        <v>62</v>
      </c>
      <c r="BL17" s="260">
        <f t="shared" si="2"/>
        <v>46</v>
      </c>
      <c r="BM17" s="260">
        <f t="shared" si="2"/>
        <v>102</v>
      </c>
      <c r="BN17" s="260">
        <f t="shared" si="2"/>
        <v>77</v>
      </c>
      <c r="BO17" s="260">
        <f t="shared" si="2"/>
        <v>0</v>
      </c>
      <c r="BP17" s="260">
        <f t="shared" ref="BP17:BZ17" si="3">SUM(BP11:BP16)</f>
        <v>0</v>
      </c>
      <c r="BQ17" s="260">
        <f t="shared" si="3"/>
        <v>0</v>
      </c>
      <c r="BR17" s="260">
        <f t="shared" si="3"/>
        <v>0</v>
      </c>
      <c r="BS17" s="260">
        <f t="shared" si="3"/>
        <v>0</v>
      </c>
      <c r="BT17" s="260">
        <f t="shared" si="3"/>
        <v>0</v>
      </c>
      <c r="BU17" s="260">
        <f t="shared" si="3"/>
        <v>0</v>
      </c>
      <c r="BV17" s="260">
        <f t="shared" si="3"/>
        <v>0</v>
      </c>
      <c r="BW17" s="260">
        <f t="shared" si="3"/>
        <v>0</v>
      </c>
    </row>
    <row r="18" spans="1:75" x14ac:dyDescent="0.25">
      <c r="A18" s="253">
        <v>3</v>
      </c>
      <c r="B18" s="253" t="s">
        <v>198</v>
      </c>
      <c r="C18" s="254" t="s">
        <v>157</v>
      </c>
      <c r="D18" s="255">
        <v>55</v>
      </c>
      <c r="E18" s="255">
        <v>74</v>
      </c>
      <c r="F18" s="255">
        <v>120</v>
      </c>
      <c r="G18" s="255">
        <v>207</v>
      </c>
      <c r="H18" s="255">
        <v>338</v>
      </c>
      <c r="I18" s="255">
        <v>315</v>
      </c>
      <c r="J18" s="255">
        <v>400</v>
      </c>
      <c r="K18" s="255">
        <v>303</v>
      </c>
      <c r="L18" s="255">
        <v>263</v>
      </c>
      <c r="M18" s="255">
        <v>300</v>
      </c>
      <c r="N18" s="255">
        <v>300</v>
      </c>
      <c r="O18" s="255">
        <v>70</v>
      </c>
      <c r="P18" s="255">
        <v>283</v>
      </c>
      <c r="Q18" s="255">
        <v>489</v>
      </c>
      <c r="R18" s="255">
        <v>317</v>
      </c>
      <c r="S18" s="255">
        <v>278</v>
      </c>
      <c r="T18" s="255">
        <v>250</v>
      </c>
      <c r="U18" s="255">
        <v>260</v>
      </c>
      <c r="V18" s="255">
        <v>265</v>
      </c>
      <c r="W18" s="255">
        <v>269</v>
      </c>
      <c r="X18" s="255">
        <v>169</v>
      </c>
      <c r="Y18" s="255">
        <v>134</v>
      </c>
      <c r="Z18" s="255">
        <v>314</v>
      </c>
      <c r="AA18" s="255">
        <v>335</v>
      </c>
      <c r="AB18" s="255">
        <v>282</v>
      </c>
      <c r="AC18" s="255">
        <v>358</v>
      </c>
      <c r="AD18" s="255">
        <v>190</v>
      </c>
      <c r="AE18" s="255">
        <v>274</v>
      </c>
      <c r="AF18" s="255">
        <v>159</v>
      </c>
      <c r="AG18" s="255">
        <v>251</v>
      </c>
      <c r="AH18" s="255">
        <v>252</v>
      </c>
      <c r="AI18" s="255">
        <v>173</v>
      </c>
      <c r="AJ18" s="255">
        <v>226</v>
      </c>
      <c r="AK18" s="255">
        <v>265</v>
      </c>
      <c r="AL18" s="255">
        <v>308</v>
      </c>
      <c r="AM18" s="255">
        <v>221</v>
      </c>
      <c r="AN18" s="255">
        <v>149</v>
      </c>
      <c r="AO18" s="255">
        <v>379</v>
      </c>
      <c r="AP18" s="255">
        <v>651</v>
      </c>
      <c r="AQ18" s="255">
        <v>496</v>
      </c>
      <c r="AR18" s="255">
        <v>518</v>
      </c>
      <c r="AS18" s="255">
        <v>708</v>
      </c>
      <c r="AT18" s="255">
        <v>722</v>
      </c>
      <c r="AU18" s="255">
        <v>1016</v>
      </c>
      <c r="AV18" s="255">
        <v>826</v>
      </c>
      <c r="AW18" s="255">
        <v>1580</v>
      </c>
      <c r="AX18" s="255">
        <v>607</v>
      </c>
      <c r="AY18" s="255">
        <v>458</v>
      </c>
      <c r="AZ18" s="255">
        <v>1108</v>
      </c>
      <c r="BA18" s="255">
        <v>983</v>
      </c>
      <c r="BB18" s="255">
        <v>699</v>
      </c>
      <c r="BC18" s="255">
        <v>756</v>
      </c>
      <c r="BD18" s="255">
        <v>983</v>
      </c>
      <c r="BE18" s="255">
        <v>1160</v>
      </c>
      <c r="BF18" s="255">
        <v>1051</v>
      </c>
      <c r="BG18" s="255">
        <v>935</v>
      </c>
      <c r="BH18" s="255">
        <v>1518</v>
      </c>
      <c r="BI18" s="255">
        <v>1201</v>
      </c>
      <c r="BJ18" s="255">
        <v>1108</v>
      </c>
      <c r="BK18" s="255">
        <v>1099</v>
      </c>
      <c r="BL18" s="255">
        <v>930</v>
      </c>
      <c r="BM18" s="255">
        <v>1338</v>
      </c>
      <c r="BN18" s="255">
        <v>1117</v>
      </c>
      <c r="BO18" s="255"/>
      <c r="BP18" s="255"/>
      <c r="BQ18" s="255"/>
      <c r="BR18" s="255"/>
      <c r="BS18" s="255"/>
      <c r="BT18" s="255"/>
      <c r="BU18" s="255"/>
      <c r="BV18" s="255"/>
      <c r="BW18" s="255"/>
    </row>
    <row r="19" spans="1:75" ht="15" customHeight="1" x14ac:dyDescent="0.25">
      <c r="A19" s="256"/>
      <c r="B19" s="256"/>
      <c r="C19" s="254" t="s">
        <v>14</v>
      </c>
      <c r="D19" s="255">
        <v>38</v>
      </c>
      <c r="E19" s="255">
        <v>24</v>
      </c>
      <c r="F19" s="255">
        <v>193</v>
      </c>
      <c r="G19" s="255">
        <v>209</v>
      </c>
      <c r="H19" s="255">
        <v>242</v>
      </c>
      <c r="I19" s="255">
        <v>232</v>
      </c>
      <c r="J19" s="255">
        <v>307</v>
      </c>
      <c r="K19" s="255">
        <v>296</v>
      </c>
      <c r="L19" s="255">
        <v>206</v>
      </c>
      <c r="M19" s="255">
        <v>323</v>
      </c>
      <c r="N19" s="255">
        <v>208</v>
      </c>
      <c r="O19" s="255">
        <v>237</v>
      </c>
      <c r="P19" s="255">
        <v>207</v>
      </c>
      <c r="Q19" s="255">
        <v>390</v>
      </c>
      <c r="R19" s="255">
        <v>205</v>
      </c>
      <c r="S19" s="255">
        <v>294</v>
      </c>
      <c r="T19" s="255">
        <v>178</v>
      </c>
      <c r="U19" s="255">
        <v>251</v>
      </c>
      <c r="V19" s="255">
        <v>351</v>
      </c>
      <c r="W19" s="255">
        <v>274</v>
      </c>
      <c r="X19" s="255">
        <v>308</v>
      </c>
      <c r="Y19" s="255">
        <v>327</v>
      </c>
      <c r="Z19" s="255">
        <v>250</v>
      </c>
      <c r="AA19" s="255">
        <v>244</v>
      </c>
      <c r="AB19" s="255">
        <v>249</v>
      </c>
      <c r="AC19" s="255">
        <v>376</v>
      </c>
      <c r="AD19" s="255">
        <v>386</v>
      </c>
      <c r="AE19" s="255">
        <v>274</v>
      </c>
      <c r="AF19" s="255">
        <v>239</v>
      </c>
      <c r="AG19" s="255">
        <v>420</v>
      </c>
      <c r="AH19" s="255">
        <v>555</v>
      </c>
      <c r="AI19" s="255">
        <v>333</v>
      </c>
      <c r="AJ19" s="255">
        <v>380</v>
      </c>
      <c r="AK19" s="255">
        <v>355</v>
      </c>
      <c r="AL19" s="255">
        <v>84</v>
      </c>
      <c r="AM19" s="255">
        <v>434</v>
      </c>
      <c r="AN19" s="255">
        <v>203</v>
      </c>
      <c r="AO19" s="255">
        <v>267</v>
      </c>
      <c r="AP19" s="255">
        <v>60</v>
      </c>
      <c r="AQ19" s="255">
        <v>101</v>
      </c>
      <c r="AR19" s="255">
        <v>38</v>
      </c>
      <c r="AS19" s="255">
        <v>0</v>
      </c>
      <c r="AT19" s="255">
        <v>205</v>
      </c>
      <c r="AU19" s="255">
        <v>191</v>
      </c>
      <c r="AV19" s="255">
        <v>321</v>
      </c>
      <c r="AW19" s="255">
        <v>266</v>
      </c>
      <c r="AX19" s="255">
        <v>96</v>
      </c>
      <c r="AY19" s="255">
        <v>8</v>
      </c>
      <c r="AZ19" s="255">
        <v>110</v>
      </c>
      <c r="BA19" s="255">
        <v>294</v>
      </c>
      <c r="BB19" s="255">
        <v>194</v>
      </c>
      <c r="BC19" s="255">
        <v>38</v>
      </c>
      <c r="BD19" s="255">
        <v>188</v>
      </c>
      <c r="BE19" s="255">
        <v>207</v>
      </c>
      <c r="BF19" s="255">
        <v>268</v>
      </c>
      <c r="BG19" s="255">
        <v>274</v>
      </c>
      <c r="BH19" s="255">
        <v>270</v>
      </c>
      <c r="BI19" s="255">
        <v>314</v>
      </c>
      <c r="BJ19" s="255">
        <v>244</v>
      </c>
      <c r="BK19" s="255">
        <v>16</v>
      </c>
      <c r="BL19" s="255">
        <v>197</v>
      </c>
      <c r="BM19" s="255">
        <v>228</v>
      </c>
      <c r="BN19" s="255">
        <v>227</v>
      </c>
      <c r="BO19" s="255"/>
      <c r="BP19" s="255"/>
      <c r="BQ19" s="255"/>
      <c r="BR19" s="255"/>
      <c r="BS19" s="255"/>
      <c r="BT19" s="255"/>
      <c r="BU19" s="255"/>
      <c r="BV19" s="255"/>
      <c r="BW19" s="255"/>
    </row>
    <row r="20" spans="1:75" ht="15" customHeight="1" x14ac:dyDescent="0.25">
      <c r="A20" s="256"/>
      <c r="B20" s="256"/>
      <c r="C20" s="254" t="s">
        <v>15</v>
      </c>
      <c r="D20" s="255">
        <v>13</v>
      </c>
      <c r="E20" s="255">
        <v>7</v>
      </c>
      <c r="F20" s="255">
        <v>279</v>
      </c>
      <c r="G20" s="255">
        <v>35</v>
      </c>
      <c r="H20" s="255">
        <v>55</v>
      </c>
      <c r="I20" s="255">
        <v>9</v>
      </c>
      <c r="J20" s="255">
        <v>78</v>
      </c>
      <c r="K20" s="255">
        <v>18</v>
      </c>
      <c r="L20" s="255">
        <v>24</v>
      </c>
      <c r="M20" s="255">
        <v>10</v>
      </c>
      <c r="N20" s="255">
        <v>67</v>
      </c>
      <c r="O20" s="255">
        <v>47</v>
      </c>
      <c r="P20" s="255">
        <v>133</v>
      </c>
      <c r="Q20" s="255">
        <v>21</v>
      </c>
      <c r="R20" s="255">
        <v>27</v>
      </c>
      <c r="S20" s="255">
        <v>32</v>
      </c>
      <c r="T20" s="255">
        <v>176</v>
      </c>
      <c r="U20" s="255">
        <v>23</v>
      </c>
      <c r="V20" s="255">
        <v>164</v>
      </c>
      <c r="W20" s="255">
        <v>140</v>
      </c>
      <c r="X20" s="255">
        <v>203</v>
      </c>
      <c r="Y20" s="255">
        <v>205</v>
      </c>
      <c r="Z20" s="255">
        <v>481</v>
      </c>
      <c r="AA20" s="255">
        <v>123</v>
      </c>
      <c r="AB20" s="255">
        <v>212</v>
      </c>
      <c r="AC20" s="255">
        <v>127</v>
      </c>
      <c r="AD20" s="255">
        <v>248</v>
      </c>
      <c r="AE20" s="255">
        <v>118</v>
      </c>
      <c r="AF20" s="255">
        <v>94</v>
      </c>
      <c r="AG20" s="255">
        <v>23</v>
      </c>
      <c r="AH20" s="255">
        <v>85</v>
      </c>
      <c r="AI20" s="255">
        <v>152</v>
      </c>
      <c r="AJ20" s="255">
        <v>83</v>
      </c>
      <c r="AK20" s="255">
        <v>28</v>
      </c>
      <c r="AL20" s="255">
        <v>20</v>
      </c>
      <c r="AM20" s="255">
        <v>23</v>
      </c>
      <c r="AN20" s="255">
        <v>20</v>
      </c>
      <c r="AO20" s="255">
        <v>21</v>
      </c>
      <c r="AP20" s="255">
        <v>8</v>
      </c>
      <c r="AQ20" s="255">
        <v>0</v>
      </c>
      <c r="AR20" s="255">
        <v>0</v>
      </c>
      <c r="AS20" s="255">
        <v>21</v>
      </c>
      <c r="AT20" s="255">
        <v>0</v>
      </c>
      <c r="AU20" s="255">
        <v>11</v>
      </c>
      <c r="AV20" s="255">
        <v>33</v>
      </c>
      <c r="AW20" s="255">
        <v>75</v>
      </c>
      <c r="AX20" s="255">
        <v>0</v>
      </c>
      <c r="AY20" s="255">
        <v>0</v>
      </c>
      <c r="AZ20" s="255">
        <v>0</v>
      </c>
      <c r="BA20" s="255">
        <v>18</v>
      </c>
      <c r="BB20" s="255">
        <v>10</v>
      </c>
      <c r="BC20" s="255">
        <v>0</v>
      </c>
      <c r="BD20" s="255">
        <v>0</v>
      </c>
      <c r="BE20" s="255">
        <v>6</v>
      </c>
      <c r="BF20" s="255">
        <v>31</v>
      </c>
      <c r="BG20" s="255">
        <v>38</v>
      </c>
      <c r="BH20" s="255">
        <v>7</v>
      </c>
      <c r="BI20" s="255">
        <v>20</v>
      </c>
      <c r="BJ20" s="255">
        <v>5</v>
      </c>
      <c r="BK20" s="255">
        <v>170</v>
      </c>
      <c r="BL20" s="255">
        <v>0</v>
      </c>
      <c r="BM20" s="255">
        <v>45</v>
      </c>
      <c r="BN20" s="255">
        <v>37</v>
      </c>
      <c r="BO20" s="255"/>
      <c r="BP20" s="255"/>
      <c r="BQ20" s="255"/>
      <c r="BR20" s="255"/>
      <c r="BS20" s="255"/>
      <c r="BT20" s="255"/>
      <c r="BU20" s="255"/>
      <c r="BV20" s="255"/>
      <c r="BW20" s="255"/>
    </row>
    <row r="21" spans="1:75" x14ac:dyDescent="0.25">
      <c r="A21" s="256"/>
      <c r="B21" s="256"/>
      <c r="C21" s="254" t="s">
        <v>28</v>
      </c>
      <c r="D21" s="255">
        <v>0</v>
      </c>
      <c r="E21" s="255">
        <v>0</v>
      </c>
      <c r="F21" s="255">
        <v>0</v>
      </c>
      <c r="G21" s="255">
        <v>0</v>
      </c>
      <c r="H21" s="255">
        <v>0</v>
      </c>
      <c r="I21" s="255">
        <v>0</v>
      </c>
      <c r="J21" s="255">
        <v>0</v>
      </c>
      <c r="K21" s="255">
        <v>0</v>
      </c>
      <c r="L21" s="255">
        <v>0</v>
      </c>
      <c r="M21" s="255">
        <v>0</v>
      </c>
      <c r="N21" s="255">
        <v>0</v>
      </c>
      <c r="O21" s="255">
        <v>0</v>
      </c>
      <c r="P21" s="255">
        <v>0</v>
      </c>
      <c r="Q21" s="255">
        <v>0</v>
      </c>
      <c r="R21" s="255">
        <v>0</v>
      </c>
      <c r="S21" s="255">
        <v>0</v>
      </c>
      <c r="T21" s="255">
        <v>0</v>
      </c>
      <c r="U21" s="255">
        <v>0</v>
      </c>
      <c r="V21" s="255">
        <v>0</v>
      </c>
      <c r="W21" s="255">
        <v>0</v>
      </c>
      <c r="X21" s="255">
        <v>0</v>
      </c>
      <c r="Y21" s="255">
        <v>0</v>
      </c>
      <c r="Z21" s="255">
        <v>0</v>
      </c>
      <c r="AA21" s="255">
        <v>0</v>
      </c>
      <c r="AB21" s="255">
        <v>65</v>
      </c>
      <c r="AC21" s="255">
        <v>96</v>
      </c>
      <c r="AD21" s="255">
        <v>94</v>
      </c>
      <c r="AE21" s="255">
        <v>79</v>
      </c>
      <c r="AF21" s="255">
        <v>904</v>
      </c>
      <c r="AG21" s="255">
        <v>210</v>
      </c>
      <c r="AH21" s="255">
        <v>113</v>
      </c>
      <c r="AI21" s="255">
        <v>118</v>
      </c>
      <c r="AJ21" s="255">
        <v>29</v>
      </c>
      <c r="AK21" s="255">
        <v>32</v>
      </c>
      <c r="AL21" s="255">
        <v>0</v>
      </c>
      <c r="AM21" s="255">
        <v>0</v>
      </c>
      <c r="AN21" s="255">
        <v>11</v>
      </c>
      <c r="AO21" s="255">
        <v>0</v>
      </c>
      <c r="AP21" s="255">
        <v>3</v>
      </c>
      <c r="AQ21" s="255">
        <v>0</v>
      </c>
      <c r="AR21" s="255">
        <v>0</v>
      </c>
      <c r="AS21" s="255">
        <v>0</v>
      </c>
      <c r="AT21" s="255">
        <v>0</v>
      </c>
      <c r="AU21" s="255">
        <v>6</v>
      </c>
      <c r="AV21" s="255">
        <v>26</v>
      </c>
      <c r="AW21" s="255">
        <v>0</v>
      </c>
      <c r="AX21" s="255">
        <v>0</v>
      </c>
      <c r="AY21" s="255">
        <v>0</v>
      </c>
      <c r="AZ21" s="255">
        <v>0</v>
      </c>
      <c r="BA21" s="255">
        <v>0</v>
      </c>
      <c r="BB21" s="255">
        <v>0</v>
      </c>
      <c r="BC21" s="255">
        <v>0</v>
      </c>
      <c r="BD21" s="255">
        <v>0</v>
      </c>
      <c r="BE21" s="255">
        <v>9</v>
      </c>
      <c r="BF21" s="255">
        <v>0</v>
      </c>
      <c r="BG21" s="255">
        <v>0</v>
      </c>
      <c r="BH21" s="255">
        <v>0</v>
      </c>
      <c r="BI21" s="255">
        <v>0</v>
      </c>
      <c r="BJ21" s="255">
        <v>0</v>
      </c>
      <c r="BK21" s="255">
        <v>12</v>
      </c>
      <c r="BL21" s="255">
        <v>9</v>
      </c>
      <c r="BM21" s="255">
        <v>33</v>
      </c>
      <c r="BN21" s="255">
        <v>4</v>
      </c>
      <c r="BO21" s="255"/>
      <c r="BP21" s="255"/>
      <c r="BQ21" s="255"/>
      <c r="BR21" s="255"/>
      <c r="BS21" s="255"/>
      <c r="BT21" s="255"/>
      <c r="BU21" s="255"/>
      <c r="BV21" s="255"/>
      <c r="BW21" s="255"/>
    </row>
    <row r="22" spans="1:75" ht="15" customHeight="1" x14ac:dyDescent="0.25">
      <c r="A22" s="256"/>
      <c r="B22" s="256"/>
      <c r="C22" s="254" t="s">
        <v>182</v>
      </c>
      <c r="D22" s="255">
        <v>0</v>
      </c>
      <c r="E22" s="255">
        <v>0</v>
      </c>
      <c r="F22" s="255">
        <v>0</v>
      </c>
      <c r="G22" s="255">
        <v>0</v>
      </c>
      <c r="H22" s="255">
        <v>0</v>
      </c>
      <c r="I22" s="255">
        <v>0</v>
      </c>
      <c r="J22" s="255">
        <v>0</v>
      </c>
      <c r="K22" s="255">
        <v>0</v>
      </c>
      <c r="L22" s="255">
        <v>0</v>
      </c>
      <c r="M22" s="255">
        <v>0</v>
      </c>
      <c r="N22" s="255">
        <v>0</v>
      </c>
      <c r="O22" s="255">
        <v>0</v>
      </c>
      <c r="P22" s="255">
        <v>0</v>
      </c>
      <c r="Q22" s="255">
        <v>0</v>
      </c>
      <c r="R22" s="255">
        <v>0</v>
      </c>
      <c r="S22" s="255">
        <v>0</v>
      </c>
      <c r="T22" s="255">
        <v>0</v>
      </c>
      <c r="U22" s="255">
        <v>0</v>
      </c>
      <c r="V22" s="255">
        <v>0</v>
      </c>
      <c r="W22" s="255">
        <v>0</v>
      </c>
      <c r="X22" s="255">
        <v>0</v>
      </c>
      <c r="Y22" s="255">
        <v>0</v>
      </c>
      <c r="Z22" s="255">
        <v>0</v>
      </c>
      <c r="AA22" s="255">
        <v>0</v>
      </c>
      <c r="AB22" s="255">
        <v>0</v>
      </c>
      <c r="AC22" s="255">
        <v>0</v>
      </c>
      <c r="AD22" s="255">
        <v>0</v>
      </c>
      <c r="AE22" s="255">
        <v>0</v>
      </c>
      <c r="AF22" s="255">
        <v>0</v>
      </c>
      <c r="AG22" s="255">
        <v>0</v>
      </c>
      <c r="AH22" s="255">
        <v>0</v>
      </c>
      <c r="AI22" s="255">
        <v>0</v>
      </c>
      <c r="AJ22" s="255">
        <v>0</v>
      </c>
      <c r="AK22" s="255">
        <v>0</v>
      </c>
      <c r="AL22" s="255">
        <v>0</v>
      </c>
      <c r="AM22" s="255">
        <v>0</v>
      </c>
      <c r="AN22" s="255">
        <v>0</v>
      </c>
      <c r="AO22" s="255">
        <v>0</v>
      </c>
      <c r="AP22" s="255">
        <v>0</v>
      </c>
      <c r="AQ22" s="255">
        <v>0</v>
      </c>
      <c r="AR22" s="255">
        <v>0</v>
      </c>
      <c r="AS22" s="255">
        <v>0</v>
      </c>
      <c r="AT22" s="255">
        <v>0</v>
      </c>
      <c r="AU22" s="255">
        <v>0</v>
      </c>
      <c r="AV22" s="255">
        <v>0</v>
      </c>
      <c r="AW22" s="255">
        <v>0</v>
      </c>
      <c r="AX22" s="255">
        <v>0</v>
      </c>
      <c r="AY22" s="255">
        <v>0</v>
      </c>
      <c r="AZ22" s="255">
        <v>0</v>
      </c>
      <c r="BA22" s="255">
        <v>0</v>
      </c>
      <c r="BB22" s="255">
        <v>0</v>
      </c>
      <c r="BC22" s="255">
        <v>0</v>
      </c>
      <c r="BD22" s="255">
        <v>0</v>
      </c>
      <c r="BE22" s="255">
        <v>0</v>
      </c>
      <c r="BF22" s="255">
        <v>0</v>
      </c>
      <c r="BG22" s="255">
        <v>0</v>
      </c>
      <c r="BH22" s="255">
        <v>0</v>
      </c>
      <c r="BI22" s="255">
        <v>0</v>
      </c>
      <c r="BJ22" s="255">
        <v>0</v>
      </c>
      <c r="BK22" s="255">
        <v>0</v>
      </c>
      <c r="BL22" s="255">
        <v>0</v>
      </c>
      <c r="BM22" s="255">
        <v>2</v>
      </c>
      <c r="BN22" s="255">
        <v>12</v>
      </c>
      <c r="BO22" s="255"/>
      <c r="BP22" s="255"/>
      <c r="BQ22" s="255"/>
      <c r="BR22" s="255"/>
      <c r="BS22" s="255"/>
      <c r="BT22" s="255"/>
      <c r="BU22" s="255"/>
      <c r="BV22" s="255"/>
      <c r="BW22" s="255"/>
    </row>
    <row r="23" spans="1:75" ht="27" customHeight="1" x14ac:dyDescent="0.25">
      <c r="A23" s="256"/>
      <c r="B23" s="256"/>
      <c r="C23" s="257" t="s">
        <v>183</v>
      </c>
      <c r="D23" s="255">
        <v>0</v>
      </c>
      <c r="E23" s="255">
        <v>0</v>
      </c>
      <c r="F23" s="255">
        <v>0</v>
      </c>
      <c r="G23" s="255">
        <v>0</v>
      </c>
      <c r="H23" s="255">
        <v>0</v>
      </c>
      <c r="I23" s="255">
        <v>0</v>
      </c>
      <c r="J23" s="255">
        <v>0</v>
      </c>
      <c r="K23" s="255">
        <v>0</v>
      </c>
      <c r="L23" s="255">
        <v>0</v>
      </c>
      <c r="M23" s="255">
        <v>0</v>
      </c>
      <c r="N23" s="255">
        <v>0</v>
      </c>
      <c r="O23" s="255">
        <v>0</v>
      </c>
      <c r="P23" s="255">
        <v>0</v>
      </c>
      <c r="Q23" s="255">
        <v>0</v>
      </c>
      <c r="R23" s="255">
        <v>0</v>
      </c>
      <c r="S23" s="255">
        <v>0</v>
      </c>
      <c r="T23" s="255">
        <v>0</v>
      </c>
      <c r="U23" s="255">
        <v>0</v>
      </c>
      <c r="V23" s="255">
        <v>0</v>
      </c>
      <c r="W23" s="255">
        <v>0</v>
      </c>
      <c r="X23" s="255">
        <v>0</v>
      </c>
      <c r="Y23" s="255">
        <v>0</v>
      </c>
      <c r="Z23" s="255">
        <v>0</v>
      </c>
      <c r="AA23" s="255">
        <v>0</v>
      </c>
      <c r="AB23" s="255">
        <v>0</v>
      </c>
      <c r="AC23" s="255">
        <v>0</v>
      </c>
      <c r="AD23" s="255">
        <v>0</v>
      </c>
      <c r="AE23" s="255">
        <v>0</v>
      </c>
      <c r="AF23" s="255">
        <v>0</v>
      </c>
      <c r="AG23" s="255">
        <v>0</v>
      </c>
      <c r="AH23" s="255">
        <v>0</v>
      </c>
      <c r="AI23" s="255">
        <v>0</v>
      </c>
      <c r="AJ23" s="255">
        <v>0</v>
      </c>
      <c r="AK23" s="255">
        <v>0</v>
      </c>
      <c r="AL23" s="255">
        <v>0</v>
      </c>
      <c r="AM23" s="255">
        <v>0</v>
      </c>
      <c r="AN23" s="255">
        <v>0</v>
      </c>
      <c r="AO23" s="255">
        <v>0</v>
      </c>
      <c r="AP23" s="255">
        <v>0</v>
      </c>
      <c r="AQ23" s="255">
        <v>0</v>
      </c>
      <c r="AR23" s="255">
        <v>0</v>
      </c>
      <c r="AS23" s="255">
        <v>0</v>
      </c>
      <c r="AT23" s="255">
        <v>0</v>
      </c>
      <c r="AU23" s="255">
        <v>0</v>
      </c>
      <c r="AV23" s="255">
        <v>0</v>
      </c>
      <c r="AW23" s="255">
        <v>0</v>
      </c>
      <c r="AX23" s="255">
        <v>0</v>
      </c>
      <c r="AY23" s="255">
        <v>0</v>
      </c>
      <c r="AZ23" s="255">
        <v>0</v>
      </c>
      <c r="BA23" s="255">
        <v>0</v>
      </c>
      <c r="BB23" s="255">
        <v>0</v>
      </c>
      <c r="BC23" s="255">
        <v>0</v>
      </c>
      <c r="BD23" s="255">
        <v>0</v>
      </c>
      <c r="BE23" s="255">
        <v>0</v>
      </c>
      <c r="BF23" s="255">
        <v>0</v>
      </c>
      <c r="BG23" s="255">
        <v>0</v>
      </c>
      <c r="BH23" s="255">
        <v>0</v>
      </c>
      <c r="BI23" s="255">
        <v>0</v>
      </c>
      <c r="BJ23" s="255">
        <v>0</v>
      </c>
      <c r="BK23" s="255">
        <v>0</v>
      </c>
      <c r="BL23" s="255">
        <v>0</v>
      </c>
      <c r="BM23" s="255">
        <v>28</v>
      </c>
      <c r="BN23" s="255">
        <v>12</v>
      </c>
      <c r="BO23" s="255"/>
      <c r="BP23" s="255"/>
      <c r="BQ23" s="255"/>
      <c r="BR23" s="255"/>
      <c r="BS23" s="255"/>
      <c r="BT23" s="255"/>
      <c r="BU23" s="255"/>
      <c r="BV23" s="255"/>
      <c r="BW23" s="255"/>
    </row>
    <row r="24" spans="1:75" ht="15" customHeight="1" x14ac:dyDescent="0.25">
      <c r="A24" s="258"/>
      <c r="B24" s="258"/>
      <c r="C24" s="259" t="s">
        <v>159</v>
      </c>
      <c r="D24" s="260">
        <f t="shared" ref="D24:BO24" si="4">SUM(D18:D23)</f>
        <v>106</v>
      </c>
      <c r="E24" s="260">
        <f t="shared" si="4"/>
        <v>105</v>
      </c>
      <c r="F24" s="260">
        <f t="shared" si="4"/>
        <v>592</v>
      </c>
      <c r="G24" s="260">
        <f t="shared" si="4"/>
        <v>451</v>
      </c>
      <c r="H24" s="260">
        <f t="shared" si="4"/>
        <v>635</v>
      </c>
      <c r="I24" s="260">
        <f t="shared" si="4"/>
        <v>556</v>
      </c>
      <c r="J24" s="260">
        <f t="shared" si="4"/>
        <v>785</v>
      </c>
      <c r="K24" s="260">
        <f t="shared" si="4"/>
        <v>617</v>
      </c>
      <c r="L24" s="260">
        <f t="shared" si="4"/>
        <v>493</v>
      </c>
      <c r="M24" s="260">
        <f t="shared" si="4"/>
        <v>633</v>
      </c>
      <c r="N24" s="260">
        <f t="shared" si="4"/>
        <v>575</v>
      </c>
      <c r="O24" s="260">
        <f t="shared" si="4"/>
        <v>354</v>
      </c>
      <c r="P24" s="260">
        <f t="shared" si="4"/>
        <v>623</v>
      </c>
      <c r="Q24" s="260">
        <f t="shared" si="4"/>
        <v>900</v>
      </c>
      <c r="R24" s="260">
        <f t="shared" si="4"/>
        <v>549</v>
      </c>
      <c r="S24" s="260">
        <f t="shared" si="4"/>
        <v>604</v>
      </c>
      <c r="T24" s="260">
        <f t="shared" si="4"/>
        <v>604</v>
      </c>
      <c r="U24" s="260">
        <f t="shared" si="4"/>
        <v>534</v>
      </c>
      <c r="V24" s="260">
        <f t="shared" si="4"/>
        <v>780</v>
      </c>
      <c r="W24" s="260">
        <f t="shared" si="4"/>
        <v>683</v>
      </c>
      <c r="X24" s="260">
        <f t="shared" si="4"/>
        <v>680</v>
      </c>
      <c r="Y24" s="260">
        <f t="shared" si="4"/>
        <v>666</v>
      </c>
      <c r="Z24" s="260">
        <f t="shared" si="4"/>
        <v>1045</v>
      </c>
      <c r="AA24" s="260">
        <f t="shared" si="4"/>
        <v>702</v>
      </c>
      <c r="AB24" s="260">
        <f t="shared" si="4"/>
        <v>808</v>
      </c>
      <c r="AC24" s="260">
        <f t="shared" si="4"/>
        <v>957</v>
      </c>
      <c r="AD24" s="260">
        <f t="shared" si="4"/>
        <v>918</v>
      </c>
      <c r="AE24" s="260">
        <f t="shared" si="4"/>
        <v>745</v>
      </c>
      <c r="AF24" s="260">
        <f t="shared" si="4"/>
        <v>1396</v>
      </c>
      <c r="AG24" s="260">
        <f t="shared" si="4"/>
        <v>904</v>
      </c>
      <c r="AH24" s="260">
        <f t="shared" si="4"/>
        <v>1005</v>
      </c>
      <c r="AI24" s="260">
        <f t="shared" si="4"/>
        <v>776</v>
      </c>
      <c r="AJ24" s="260">
        <f t="shared" si="4"/>
        <v>718</v>
      </c>
      <c r="AK24" s="260">
        <f t="shared" si="4"/>
        <v>680</v>
      </c>
      <c r="AL24" s="260">
        <f t="shared" si="4"/>
        <v>412</v>
      </c>
      <c r="AM24" s="260">
        <f t="shared" si="4"/>
        <v>678</v>
      </c>
      <c r="AN24" s="260">
        <v>383</v>
      </c>
      <c r="AO24" s="260">
        <v>667</v>
      </c>
      <c r="AP24" s="260">
        <v>722</v>
      </c>
      <c r="AQ24" s="260">
        <v>597</v>
      </c>
      <c r="AR24" s="260">
        <v>556</v>
      </c>
      <c r="AS24" s="260">
        <v>729</v>
      </c>
      <c r="AT24" s="260">
        <v>927</v>
      </c>
      <c r="AU24" s="260">
        <v>1224</v>
      </c>
      <c r="AV24" s="260">
        <v>1206</v>
      </c>
      <c r="AW24" s="260">
        <v>1921</v>
      </c>
      <c r="AX24" s="260">
        <v>703</v>
      </c>
      <c r="AY24" s="260">
        <v>466</v>
      </c>
      <c r="AZ24" s="260">
        <f t="shared" si="4"/>
        <v>1218</v>
      </c>
      <c r="BA24" s="260">
        <f t="shared" si="4"/>
        <v>1295</v>
      </c>
      <c r="BB24" s="260">
        <f t="shared" si="4"/>
        <v>903</v>
      </c>
      <c r="BC24" s="260">
        <f t="shared" si="4"/>
        <v>794</v>
      </c>
      <c r="BD24" s="260">
        <f t="shared" si="4"/>
        <v>1171</v>
      </c>
      <c r="BE24" s="260">
        <f t="shared" si="4"/>
        <v>1382</v>
      </c>
      <c r="BF24" s="260">
        <f t="shared" si="4"/>
        <v>1350</v>
      </c>
      <c r="BG24" s="260">
        <f t="shared" si="4"/>
        <v>1247</v>
      </c>
      <c r="BH24" s="260">
        <f t="shared" si="4"/>
        <v>1795</v>
      </c>
      <c r="BI24" s="260">
        <f t="shared" si="4"/>
        <v>1535</v>
      </c>
      <c r="BJ24" s="260">
        <f t="shared" si="4"/>
        <v>1357</v>
      </c>
      <c r="BK24" s="260">
        <f t="shared" si="4"/>
        <v>1297</v>
      </c>
      <c r="BL24" s="260">
        <f t="shared" si="4"/>
        <v>1136</v>
      </c>
      <c r="BM24" s="260">
        <f t="shared" si="4"/>
        <v>1674</v>
      </c>
      <c r="BN24" s="260">
        <f t="shared" si="4"/>
        <v>1409</v>
      </c>
      <c r="BO24" s="260">
        <f t="shared" si="4"/>
        <v>0</v>
      </c>
      <c r="BP24" s="260">
        <f t="shared" ref="BP24:CA24" si="5">SUM(BP18:BP23)</f>
        <v>0</v>
      </c>
      <c r="BQ24" s="260">
        <f t="shared" si="5"/>
        <v>0</v>
      </c>
      <c r="BR24" s="260">
        <f t="shared" si="5"/>
        <v>0</v>
      </c>
      <c r="BS24" s="260">
        <f t="shared" si="5"/>
        <v>0</v>
      </c>
      <c r="BT24" s="260">
        <f t="shared" si="5"/>
        <v>0</v>
      </c>
      <c r="BU24" s="260">
        <f t="shared" si="5"/>
        <v>0</v>
      </c>
      <c r="BV24" s="260">
        <f t="shared" si="5"/>
        <v>0</v>
      </c>
      <c r="BW24" s="260">
        <f t="shared" si="5"/>
        <v>0</v>
      </c>
    </row>
    <row r="25" spans="1:75" x14ac:dyDescent="0.25">
      <c r="A25" s="253">
        <v>4</v>
      </c>
      <c r="B25" s="253" t="s">
        <v>199</v>
      </c>
      <c r="C25" s="254" t="s">
        <v>157</v>
      </c>
      <c r="D25" s="255">
        <v>7</v>
      </c>
      <c r="E25" s="255">
        <v>15</v>
      </c>
      <c r="F25" s="255">
        <v>8</v>
      </c>
      <c r="G25" s="255">
        <v>26</v>
      </c>
      <c r="H25" s="255">
        <v>13</v>
      </c>
      <c r="I25" s="255">
        <v>22</v>
      </c>
      <c r="J25" s="255">
        <v>15</v>
      </c>
      <c r="K25" s="255">
        <v>13</v>
      </c>
      <c r="L25" s="255">
        <v>1</v>
      </c>
      <c r="M25" s="255">
        <v>8</v>
      </c>
      <c r="N25" s="255">
        <v>12</v>
      </c>
      <c r="O25" s="255">
        <v>8</v>
      </c>
      <c r="P25" s="255">
        <v>33</v>
      </c>
      <c r="Q25" s="255">
        <v>14</v>
      </c>
      <c r="R25" s="255">
        <v>20</v>
      </c>
      <c r="S25" s="255">
        <v>6</v>
      </c>
      <c r="T25" s="255">
        <v>5</v>
      </c>
      <c r="U25" s="255">
        <v>32</v>
      </c>
      <c r="V25" s="255">
        <v>11</v>
      </c>
      <c r="W25" s="255">
        <v>5</v>
      </c>
      <c r="X25" s="255">
        <v>22</v>
      </c>
      <c r="Y25" s="255">
        <v>22</v>
      </c>
      <c r="Z25" s="255">
        <v>23</v>
      </c>
      <c r="AA25" s="255">
        <v>21</v>
      </c>
      <c r="AB25" s="255">
        <v>18</v>
      </c>
      <c r="AC25" s="255">
        <v>15</v>
      </c>
      <c r="AD25" s="255">
        <v>24</v>
      </c>
      <c r="AE25" s="255">
        <v>10</v>
      </c>
      <c r="AF25" s="255">
        <v>4</v>
      </c>
      <c r="AG25" s="255">
        <v>30</v>
      </c>
      <c r="AH25" s="255">
        <v>9</v>
      </c>
      <c r="AI25" s="255">
        <v>18</v>
      </c>
      <c r="AJ25" s="255">
        <v>10</v>
      </c>
      <c r="AK25" s="255">
        <v>36</v>
      </c>
      <c r="AL25" s="255">
        <v>6</v>
      </c>
      <c r="AM25" s="255">
        <v>1</v>
      </c>
      <c r="AN25" s="255">
        <v>8</v>
      </c>
      <c r="AO25" s="255">
        <v>20</v>
      </c>
      <c r="AP25" s="255">
        <v>12</v>
      </c>
      <c r="AQ25" s="255">
        <v>24</v>
      </c>
      <c r="AR25" s="255">
        <v>27</v>
      </c>
      <c r="AS25" s="255">
        <v>21</v>
      </c>
      <c r="AT25" s="255">
        <v>45</v>
      </c>
      <c r="AU25" s="255">
        <v>43</v>
      </c>
      <c r="AV25" s="255">
        <v>16</v>
      </c>
      <c r="AW25" s="255">
        <v>54</v>
      </c>
      <c r="AX25" s="255">
        <v>39</v>
      </c>
      <c r="AY25" s="255">
        <v>17</v>
      </c>
      <c r="AZ25" s="255">
        <v>28</v>
      </c>
      <c r="BA25" s="255">
        <v>25</v>
      </c>
      <c r="BB25" s="255">
        <v>35</v>
      </c>
      <c r="BC25" s="255">
        <v>1</v>
      </c>
      <c r="BD25" s="255">
        <v>0</v>
      </c>
      <c r="BE25" s="255">
        <v>41</v>
      </c>
      <c r="BF25" s="255">
        <v>17</v>
      </c>
      <c r="BG25" s="255">
        <v>30</v>
      </c>
      <c r="BH25" s="255">
        <v>6</v>
      </c>
      <c r="BI25" s="255">
        <v>32</v>
      </c>
      <c r="BJ25" s="255">
        <v>37</v>
      </c>
      <c r="BK25" s="255">
        <v>27</v>
      </c>
      <c r="BL25" s="255">
        <v>17</v>
      </c>
      <c r="BM25" s="255">
        <v>33</v>
      </c>
      <c r="BN25" s="255">
        <v>19</v>
      </c>
      <c r="BO25" s="255"/>
      <c r="BP25" s="255"/>
      <c r="BQ25" s="255"/>
      <c r="BR25" s="255"/>
      <c r="BS25" s="255"/>
      <c r="BT25" s="255"/>
      <c r="BU25" s="255"/>
      <c r="BV25" s="255"/>
      <c r="BW25" s="255"/>
    </row>
    <row r="26" spans="1:75" x14ac:dyDescent="0.25">
      <c r="A26" s="256"/>
      <c r="B26" s="256"/>
      <c r="C26" s="254" t="s">
        <v>14</v>
      </c>
      <c r="D26" s="255">
        <v>12</v>
      </c>
      <c r="E26" s="255">
        <v>10</v>
      </c>
      <c r="F26" s="255">
        <v>30</v>
      </c>
      <c r="G26" s="255">
        <v>10</v>
      </c>
      <c r="H26" s="255">
        <v>11</v>
      </c>
      <c r="I26" s="255">
        <v>13</v>
      </c>
      <c r="J26" s="255">
        <v>22</v>
      </c>
      <c r="K26" s="255">
        <v>5</v>
      </c>
      <c r="L26" s="255">
        <v>1</v>
      </c>
      <c r="M26" s="255">
        <v>7</v>
      </c>
      <c r="N26" s="255">
        <v>8</v>
      </c>
      <c r="O26" s="255">
        <v>6</v>
      </c>
      <c r="P26" s="255">
        <v>17</v>
      </c>
      <c r="Q26" s="255">
        <v>8</v>
      </c>
      <c r="R26" s="255">
        <v>4</v>
      </c>
      <c r="S26" s="255">
        <v>9</v>
      </c>
      <c r="T26" s="255">
        <v>35</v>
      </c>
      <c r="U26" s="255">
        <v>16</v>
      </c>
      <c r="V26" s="255">
        <v>13</v>
      </c>
      <c r="W26" s="255">
        <v>11</v>
      </c>
      <c r="X26" s="255">
        <v>22</v>
      </c>
      <c r="Y26" s="255">
        <v>38</v>
      </c>
      <c r="Z26" s="255">
        <v>8</v>
      </c>
      <c r="AA26" s="255">
        <v>35</v>
      </c>
      <c r="AB26" s="255">
        <v>11</v>
      </c>
      <c r="AC26" s="255">
        <v>18</v>
      </c>
      <c r="AD26" s="255">
        <v>35</v>
      </c>
      <c r="AE26" s="255">
        <v>9</v>
      </c>
      <c r="AF26" s="255">
        <v>12</v>
      </c>
      <c r="AG26" s="255">
        <v>21</v>
      </c>
      <c r="AH26" s="255">
        <v>12</v>
      </c>
      <c r="AI26" s="255">
        <v>8</v>
      </c>
      <c r="AJ26" s="255">
        <v>18</v>
      </c>
      <c r="AK26" s="255">
        <v>32</v>
      </c>
      <c r="AL26" s="255">
        <v>2</v>
      </c>
      <c r="AM26" s="255">
        <v>12</v>
      </c>
      <c r="AN26" s="255">
        <v>11</v>
      </c>
      <c r="AO26" s="255">
        <v>10</v>
      </c>
      <c r="AP26" s="255">
        <v>1</v>
      </c>
      <c r="AQ26" s="255">
        <v>10</v>
      </c>
      <c r="AR26" s="255">
        <v>7</v>
      </c>
      <c r="AS26" s="255">
        <v>0</v>
      </c>
      <c r="AT26" s="255">
        <v>4</v>
      </c>
      <c r="AU26" s="255">
        <v>2</v>
      </c>
      <c r="AV26" s="255">
        <v>0</v>
      </c>
      <c r="AW26" s="255">
        <v>0</v>
      </c>
      <c r="AX26" s="255">
        <v>0</v>
      </c>
      <c r="AY26" s="255">
        <v>0</v>
      </c>
      <c r="AZ26" s="255">
        <v>0</v>
      </c>
      <c r="BA26" s="255">
        <v>2</v>
      </c>
      <c r="BB26" s="255">
        <v>0</v>
      </c>
      <c r="BC26" s="255">
        <v>0</v>
      </c>
      <c r="BD26" s="255">
        <v>0</v>
      </c>
      <c r="BE26" s="255">
        <v>2</v>
      </c>
      <c r="BF26" s="255">
        <v>4</v>
      </c>
      <c r="BG26" s="255">
        <v>3</v>
      </c>
      <c r="BH26" s="255">
        <v>0</v>
      </c>
      <c r="BI26" s="255">
        <v>2</v>
      </c>
      <c r="BJ26" s="255">
        <v>0</v>
      </c>
      <c r="BK26" s="255">
        <v>0</v>
      </c>
      <c r="BL26" s="255">
        <v>3</v>
      </c>
      <c r="BM26" s="255">
        <v>1</v>
      </c>
      <c r="BN26" s="255">
        <v>1</v>
      </c>
      <c r="BO26" s="255"/>
      <c r="BP26" s="255"/>
      <c r="BQ26" s="255"/>
      <c r="BR26" s="255"/>
      <c r="BS26" s="255"/>
      <c r="BT26" s="255"/>
      <c r="BU26" s="255"/>
      <c r="BV26" s="255"/>
      <c r="BW26" s="255"/>
    </row>
    <row r="27" spans="1:75" x14ac:dyDescent="0.25">
      <c r="A27" s="256"/>
      <c r="B27" s="256"/>
      <c r="C27" s="254" t="s">
        <v>15</v>
      </c>
      <c r="D27" s="255">
        <v>6</v>
      </c>
      <c r="E27" s="255">
        <v>10</v>
      </c>
      <c r="F27" s="255">
        <v>15</v>
      </c>
      <c r="G27" s="255">
        <v>16</v>
      </c>
      <c r="H27" s="255">
        <v>15</v>
      </c>
      <c r="I27" s="255">
        <v>12</v>
      </c>
      <c r="J27" s="255">
        <v>31</v>
      </c>
      <c r="K27" s="255">
        <v>7</v>
      </c>
      <c r="L27" s="255">
        <v>5</v>
      </c>
      <c r="M27" s="255">
        <v>7</v>
      </c>
      <c r="N27" s="255">
        <v>9</v>
      </c>
      <c r="O27" s="255">
        <v>3</v>
      </c>
      <c r="P27" s="255">
        <v>13</v>
      </c>
      <c r="Q27" s="255">
        <v>16</v>
      </c>
      <c r="R27" s="255">
        <v>7</v>
      </c>
      <c r="S27" s="255">
        <v>3</v>
      </c>
      <c r="T27" s="255">
        <v>4</v>
      </c>
      <c r="U27" s="255">
        <v>48</v>
      </c>
      <c r="V27" s="255">
        <v>19</v>
      </c>
      <c r="W27" s="255">
        <v>17</v>
      </c>
      <c r="X27" s="255">
        <v>34</v>
      </c>
      <c r="Y27" s="255">
        <v>37</v>
      </c>
      <c r="Z27" s="255">
        <v>34</v>
      </c>
      <c r="AA27" s="255">
        <v>8</v>
      </c>
      <c r="AB27" s="255">
        <v>15</v>
      </c>
      <c r="AC27" s="255">
        <v>14</v>
      </c>
      <c r="AD27" s="255">
        <v>19</v>
      </c>
      <c r="AE27" s="255">
        <v>12</v>
      </c>
      <c r="AF27" s="255">
        <v>10</v>
      </c>
      <c r="AG27" s="255">
        <v>24</v>
      </c>
      <c r="AH27" s="255">
        <v>13</v>
      </c>
      <c r="AI27" s="255">
        <v>6</v>
      </c>
      <c r="AJ27" s="255">
        <v>10</v>
      </c>
      <c r="AK27" s="255">
        <v>9</v>
      </c>
      <c r="AL27" s="255">
        <v>1</v>
      </c>
      <c r="AM27" s="255">
        <v>3</v>
      </c>
      <c r="AN27" s="255">
        <v>2</v>
      </c>
      <c r="AO27" s="255">
        <v>1</v>
      </c>
      <c r="AP27" s="255">
        <v>0</v>
      </c>
      <c r="AQ27" s="255">
        <v>0</v>
      </c>
      <c r="AR27" s="255">
        <v>0</v>
      </c>
      <c r="AS27" s="255">
        <v>7</v>
      </c>
      <c r="AT27" s="255">
        <v>0</v>
      </c>
      <c r="AU27" s="255">
        <v>0</v>
      </c>
      <c r="AV27" s="255">
        <v>0</v>
      </c>
      <c r="AW27" s="255">
        <v>0</v>
      </c>
      <c r="AX27" s="255">
        <v>0</v>
      </c>
      <c r="AY27" s="255">
        <v>0</v>
      </c>
      <c r="AZ27" s="255">
        <v>0</v>
      </c>
      <c r="BA27" s="255">
        <v>0</v>
      </c>
      <c r="BB27" s="255">
        <v>0</v>
      </c>
      <c r="BC27" s="255">
        <v>0</v>
      </c>
      <c r="BD27" s="255">
        <v>0</v>
      </c>
      <c r="BE27" s="255">
        <v>0</v>
      </c>
      <c r="BF27" s="255">
        <v>2</v>
      </c>
      <c r="BG27" s="255">
        <v>0</v>
      </c>
      <c r="BH27" s="255">
        <v>0</v>
      </c>
      <c r="BI27" s="255">
        <v>1</v>
      </c>
      <c r="BJ27" s="255">
        <v>0</v>
      </c>
      <c r="BK27" s="255">
        <v>0</v>
      </c>
      <c r="BL27" s="255">
        <v>0</v>
      </c>
      <c r="BM27" s="255">
        <v>0</v>
      </c>
      <c r="BN27" s="255">
        <v>1</v>
      </c>
      <c r="BO27" s="255"/>
      <c r="BP27" s="255"/>
      <c r="BQ27" s="255"/>
      <c r="BR27" s="255"/>
      <c r="BS27" s="255"/>
      <c r="BT27" s="255"/>
      <c r="BU27" s="255"/>
      <c r="BV27" s="255"/>
      <c r="BW27" s="255"/>
    </row>
    <row r="28" spans="1:75" x14ac:dyDescent="0.25">
      <c r="A28" s="256"/>
      <c r="B28" s="256"/>
      <c r="C28" s="254" t="s">
        <v>28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5</v>
      </c>
      <c r="M28" s="16">
        <v>10</v>
      </c>
      <c r="N28" s="16">
        <v>1</v>
      </c>
      <c r="O28" s="16">
        <v>4</v>
      </c>
      <c r="P28" s="16">
        <v>24</v>
      </c>
      <c r="Q28" s="16">
        <v>7</v>
      </c>
      <c r="R28" s="16">
        <v>12</v>
      </c>
      <c r="S28" s="16">
        <v>0</v>
      </c>
      <c r="T28" s="16">
        <v>6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15</v>
      </c>
      <c r="AE28" s="16">
        <v>15</v>
      </c>
      <c r="AF28" s="16">
        <v>51</v>
      </c>
      <c r="AG28" s="16">
        <v>14</v>
      </c>
      <c r="AH28" s="16">
        <v>9</v>
      </c>
      <c r="AI28" s="16">
        <v>10</v>
      </c>
      <c r="AJ28" s="16">
        <v>17</v>
      </c>
      <c r="AK28" s="16">
        <v>15</v>
      </c>
      <c r="AL28" s="16">
        <v>57</v>
      </c>
      <c r="AM28" s="16">
        <v>0</v>
      </c>
      <c r="AN28" s="16">
        <v>1</v>
      </c>
      <c r="AO28" s="16">
        <v>0</v>
      </c>
      <c r="AP28" s="16">
        <v>0</v>
      </c>
      <c r="AQ28" s="16">
        <v>0</v>
      </c>
      <c r="AR28" s="16">
        <v>0</v>
      </c>
      <c r="AS28" s="16">
        <v>0</v>
      </c>
      <c r="AT28" s="16">
        <v>0</v>
      </c>
      <c r="AU28" s="16">
        <v>0</v>
      </c>
      <c r="AV28" s="16">
        <v>0</v>
      </c>
      <c r="AW28" s="16">
        <v>0</v>
      </c>
      <c r="AX28" s="16">
        <v>0</v>
      </c>
      <c r="AY28" s="16">
        <v>0</v>
      </c>
      <c r="AZ28" s="16">
        <v>0</v>
      </c>
      <c r="BA28" s="16">
        <v>0</v>
      </c>
      <c r="BB28" s="16">
        <v>0</v>
      </c>
      <c r="BC28" s="16">
        <v>0</v>
      </c>
      <c r="BD28" s="16">
        <v>0</v>
      </c>
      <c r="BE28" s="16">
        <v>0</v>
      </c>
      <c r="BF28" s="16">
        <v>0</v>
      </c>
      <c r="BG28" s="16">
        <v>0</v>
      </c>
      <c r="BH28" s="16">
        <v>0</v>
      </c>
      <c r="BI28" s="16">
        <v>0</v>
      </c>
      <c r="BJ28" s="16">
        <v>0</v>
      </c>
      <c r="BK28" s="16">
        <v>0</v>
      </c>
      <c r="BL28" s="16">
        <v>0</v>
      </c>
      <c r="BM28" s="16">
        <v>0</v>
      </c>
      <c r="BN28" s="16">
        <v>2</v>
      </c>
      <c r="BO28" s="16"/>
      <c r="BP28" s="16"/>
      <c r="BQ28" s="16"/>
      <c r="BR28" s="16"/>
      <c r="BS28" s="16"/>
      <c r="BT28" s="16"/>
      <c r="BU28" s="16"/>
      <c r="BV28" s="16"/>
      <c r="BW28" s="16"/>
    </row>
    <row r="29" spans="1:75" x14ac:dyDescent="0.25">
      <c r="A29" s="256"/>
      <c r="B29" s="256"/>
      <c r="C29" s="254" t="s">
        <v>182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6">
        <v>0</v>
      </c>
      <c r="AS29" s="16">
        <v>0</v>
      </c>
      <c r="AT29" s="16">
        <v>0</v>
      </c>
      <c r="AU29" s="16">
        <v>0</v>
      </c>
      <c r="AV29" s="16">
        <v>0</v>
      </c>
      <c r="AW29" s="16">
        <v>0</v>
      </c>
      <c r="AX29" s="16">
        <v>0</v>
      </c>
      <c r="AY29" s="16">
        <v>0</v>
      </c>
      <c r="AZ29" s="16">
        <v>0</v>
      </c>
      <c r="BA29" s="16">
        <v>0</v>
      </c>
      <c r="BB29" s="16">
        <v>0</v>
      </c>
      <c r="BC29" s="16">
        <v>0</v>
      </c>
      <c r="BD29" s="16">
        <v>0</v>
      </c>
      <c r="BE29" s="16">
        <v>0</v>
      </c>
      <c r="BF29" s="16">
        <v>0</v>
      </c>
      <c r="BG29" s="16">
        <v>0</v>
      </c>
      <c r="BH29" s="16">
        <v>0</v>
      </c>
      <c r="BI29" s="16">
        <v>0</v>
      </c>
      <c r="BJ29" s="16">
        <v>0</v>
      </c>
      <c r="BK29" s="16">
        <v>0</v>
      </c>
      <c r="BL29" s="16">
        <v>0</v>
      </c>
      <c r="BM29" s="16">
        <v>0</v>
      </c>
      <c r="BN29" s="16">
        <v>0</v>
      </c>
      <c r="BO29" s="16"/>
      <c r="BP29" s="16"/>
      <c r="BQ29" s="16"/>
      <c r="BR29" s="16"/>
      <c r="BS29" s="16"/>
      <c r="BT29" s="16"/>
      <c r="BU29" s="16"/>
      <c r="BV29" s="16"/>
      <c r="BW29" s="16"/>
    </row>
    <row r="30" spans="1:75" ht="25.5" x14ac:dyDescent="0.25">
      <c r="A30" s="256"/>
      <c r="B30" s="256"/>
      <c r="C30" s="257" t="s">
        <v>183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2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6">
        <v>0</v>
      </c>
      <c r="AQ30" s="16">
        <v>0</v>
      </c>
      <c r="AR30" s="16">
        <v>0</v>
      </c>
      <c r="AS30" s="16">
        <v>0</v>
      </c>
      <c r="AT30" s="16">
        <v>0</v>
      </c>
      <c r="AU30" s="16">
        <v>0</v>
      </c>
      <c r="AV30" s="16">
        <v>0</v>
      </c>
      <c r="AW30" s="16">
        <v>0</v>
      </c>
      <c r="AX30" s="16">
        <v>0</v>
      </c>
      <c r="AY30" s="16">
        <v>0</v>
      </c>
      <c r="AZ30" s="16">
        <v>0</v>
      </c>
      <c r="BA30" s="16">
        <v>0</v>
      </c>
      <c r="BB30" s="16">
        <v>0</v>
      </c>
      <c r="BC30" s="16">
        <v>0</v>
      </c>
      <c r="BD30" s="16">
        <v>0</v>
      </c>
      <c r="BE30" s="16">
        <v>0</v>
      </c>
      <c r="BF30" s="16">
        <v>0</v>
      </c>
      <c r="BG30" s="16">
        <v>0</v>
      </c>
      <c r="BH30" s="16">
        <v>0</v>
      </c>
      <c r="BI30" s="16">
        <v>0</v>
      </c>
      <c r="BJ30" s="16">
        <v>0</v>
      </c>
      <c r="BK30" s="16">
        <v>0</v>
      </c>
      <c r="BL30" s="16">
        <v>0</v>
      </c>
      <c r="BM30" s="16">
        <v>0</v>
      </c>
      <c r="BN30" s="16">
        <v>0</v>
      </c>
      <c r="BO30" s="16"/>
      <c r="BP30" s="16"/>
      <c r="BQ30" s="16"/>
      <c r="BR30" s="16"/>
      <c r="BS30" s="16"/>
      <c r="BT30" s="16"/>
      <c r="BU30" s="16"/>
      <c r="BV30" s="16"/>
      <c r="BW30" s="16"/>
    </row>
    <row r="31" spans="1:75" x14ac:dyDescent="0.25">
      <c r="A31" s="258"/>
      <c r="B31" s="258"/>
      <c r="C31" s="259" t="s">
        <v>159</v>
      </c>
      <c r="D31" s="260">
        <f t="shared" ref="D31:BO31" si="6">SUM(D25:D30)</f>
        <v>25</v>
      </c>
      <c r="E31" s="260">
        <f t="shared" si="6"/>
        <v>35</v>
      </c>
      <c r="F31" s="260">
        <f t="shared" si="6"/>
        <v>53</v>
      </c>
      <c r="G31" s="260">
        <f t="shared" si="6"/>
        <v>52</v>
      </c>
      <c r="H31" s="260">
        <f t="shared" si="6"/>
        <v>39</v>
      </c>
      <c r="I31" s="260">
        <f t="shared" si="6"/>
        <v>47</v>
      </c>
      <c r="J31" s="260">
        <f t="shared" si="6"/>
        <v>68</v>
      </c>
      <c r="K31" s="260">
        <f t="shared" si="6"/>
        <v>25</v>
      </c>
      <c r="L31" s="260">
        <f t="shared" si="6"/>
        <v>12</v>
      </c>
      <c r="M31" s="260">
        <f t="shared" si="6"/>
        <v>32</v>
      </c>
      <c r="N31" s="260">
        <f t="shared" si="6"/>
        <v>32</v>
      </c>
      <c r="O31" s="260">
        <f t="shared" si="6"/>
        <v>21</v>
      </c>
      <c r="P31" s="260">
        <f t="shared" si="6"/>
        <v>87</v>
      </c>
      <c r="Q31" s="260">
        <f t="shared" si="6"/>
        <v>45</v>
      </c>
      <c r="R31" s="260">
        <f t="shared" si="6"/>
        <v>43</v>
      </c>
      <c r="S31" s="260">
        <f t="shared" si="6"/>
        <v>18</v>
      </c>
      <c r="T31" s="260">
        <f t="shared" si="6"/>
        <v>50</v>
      </c>
      <c r="U31" s="260">
        <f t="shared" si="6"/>
        <v>96</v>
      </c>
      <c r="V31" s="260">
        <f t="shared" si="6"/>
        <v>43</v>
      </c>
      <c r="W31" s="260">
        <f t="shared" si="6"/>
        <v>33</v>
      </c>
      <c r="X31" s="260">
        <f t="shared" si="6"/>
        <v>78</v>
      </c>
      <c r="Y31" s="260">
        <f t="shared" si="6"/>
        <v>97</v>
      </c>
      <c r="Z31" s="260">
        <f t="shared" si="6"/>
        <v>65</v>
      </c>
      <c r="AA31" s="260">
        <f t="shared" si="6"/>
        <v>64</v>
      </c>
      <c r="AB31" s="260">
        <f t="shared" si="6"/>
        <v>44</v>
      </c>
      <c r="AC31" s="260">
        <f t="shared" si="6"/>
        <v>47</v>
      </c>
      <c r="AD31" s="260">
        <f t="shared" si="6"/>
        <v>93</v>
      </c>
      <c r="AE31" s="260">
        <f t="shared" si="6"/>
        <v>46</v>
      </c>
      <c r="AF31" s="260">
        <f t="shared" si="6"/>
        <v>77</v>
      </c>
      <c r="AG31" s="260">
        <f t="shared" si="6"/>
        <v>89</v>
      </c>
      <c r="AH31" s="260">
        <f t="shared" si="6"/>
        <v>43</v>
      </c>
      <c r="AI31" s="260">
        <f t="shared" si="6"/>
        <v>42</v>
      </c>
      <c r="AJ31" s="260">
        <f t="shared" si="6"/>
        <v>55</v>
      </c>
      <c r="AK31" s="260">
        <f t="shared" si="6"/>
        <v>92</v>
      </c>
      <c r="AL31" s="260">
        <f t="shared" si="6"/>
        <v>66</v>
      </c>
      <c r="AM31" s="260">
        <f t="shared" si="6"/>
        <v>16</v>
      </c>
      <c r="AN31" s="260">
        <v>22</v>
      </c>
      <c r="AO31" s="260">
        <v>31</v>
      </c>
      <c r="AP31" s="260">
        <v>13</v>
      </c>
      <c r="AQ31" s="260">
        <v>34</v>
      </c>
      <c r="AR31" s="260">
        <v>34</v>
      </c>
      <c r="AS31" s="260">
        <v>28</v>
      </c>
      <c r="AT31" s="260">
        <v>49</v>
      </c>
      <c r="AU31" s="260">
        <v>45</v>
      </c>
      <c r="AV31" s="260">
        <v>16</v>
      </c>
      <c r="AW31" s="260">
        <v>54</v>
      </c>
      <c r="AX31" s="260">
        <v>39</v>
      </c>
      <c r="AY31" s="260">
        <v>17</v>
      </c>
      <c r="AZ31" s="260">
        <f t="shared" si="6"/>
        <v>28</v>
      </c>
      <c r="BA31" s="260">
        <f t="shared" si="6"/>
        <v>27</v>
      </c>
      <c r="BB31" s="260">
        <f t="shared" si="6"/>
        <v>35</v>
      </c>
      <c r="BC31" s="260">
        <f t="shared" si="6"/>
        <v>1</v>
      </c>
      <c r="BD31" s="260">
        <f t="shared" si="6"/>
        <v>0</v>
      </c>
      <c r="BE31" s="260">
        <f t="shared" si="6"/>
        <v>43</v>
      </c>
      <c r="BF31" s="260">
        <f t="shared" si="6"/>
        <v>23</v>
      </c>
      <c r="BG31" s="260">
        <f t="shared" si="6"/>
        <v>33</v>
      </c>
      <c r="BH31" s="260">
        <f t="shared" si="6"/>
        <v>6</v>
      </c>
      <c r="BI31" s="260">
        <f t="shared" si="6"/>
        <v>35</v>
      </c>
      <c r="BJ31" s="260">
        <f t="shared" si="6"/>
        <v>37</v>
      </c>
      <c r="BK31" s="260">
        <f t="shared" si="6"/>
        <v>27</v>
      </c>
      <c r="BL31" s="260">
        <f t="shared" si="6"/>
        <v>20</v>
      </c>
      <c r="BM31" s="260">
        <f t="shared" si="6"/>
        <v>34</v>
      </c>
      <c r="BN31" s="260">
        <f t="shared" si="6"/>
        <v>23</v>
      </c>
      <c r="BO31" s="260">
        <f t="shared" si="6"/>
        <v>0</v>
      </c>
      <c r="BP31" s="260">
        <f t="shared" ref="BP31:BZ31" si="7">SUM(BP25:BP30)</f>
        <v>0</v>
      </c>
      <c r="BQ31" s="260">
        <f t="shared" si="7"/>
        <v>0</v>
      </c>
      <c r="BR31" s="260">
        <f t="shared" si="7"/>
        <v>0</v>
      </c>
      <c r="BS31" s="260">
        <f t="shared" si="7"/>
        <v>0</v>
      </c>
      <c r="BT31" s="260">
        <f t="shared" si="7"/>
        <v>0</v>
      </c>
      <c r="BU31" s="260">
        <f t="shared" si="7"/>
        <v>0</v>
      </c>
      <c r="BV31" s="260">
        <f t="shared" si="7"/>
        <v>0</v>
      </c>
      <c r="BW31" s="260">
        <f t="shared" si="7"/>
        <v>0</v>
      </c>
    </row>
    <row r="32" spans="1:75" x14ac:dyDescent="0.25">
      <c r="A32" s="253">
        <v>6</v>
      </c>
      <c r="B32" s="253" t="s">
        <v>200</v>
      </c>
      <c r="C32" s="254" t="s">
        <v>157</v>
      </c>
      <c r="D32" s="16">
        <v>5</v>
      </c>
      <c r="E32" s="16">
        <v>4</v>
      </c>
      <c r="F32" s="16">
        <v>12</v>
      </c>
      <c r="G32" s="16">
        <v>11</v>
      </c>
      <c r="H32" s="16">
        <v>38</v>
      </c>
      <c r="I32" s="16">
        <v>10</v>
      </c>
      <c r="J32" s="16">
        <v>15</v>
      </c>
      <c r="K32" s="16">
        <v>23</v>
      </c>
      <c r="L32" s="16">
        <v>92</v>
      </c>
      <c r="M32" s="16">
        <v>25</v>
      </c>
      <c r="N32" s="16">
        <v>27</v>
      </c>
      <c r="O32" s="16">
        <v>7</v>
      </c>
      <c r="P32" s="16">
        <v>16</v>
      </c>
      <c r="Q32" s="16">
        <v>16</v>
      </c>
      <c r="R32" s="16">
        <v>18</v>
      </c>
      <c r="S32" s="16">
        <v>45</v>
      </c>
      <c r="T32" s="16">
        <v>32</v>
      </c>
      <c r="U32" s="16">
        <v>31</v>
      </c>
      <c r="V32" s="16">
        <v>34</v>
      </c>
      <c r="W32" s="16">
        <v>10</v>
      </c>
      <c r="X32" s="16">
        <v>17</v>
      </c>
      <c r="Y32" s="16">
        <v>12</v>
      </c>
      <c r="Z32" s="16">
        <v>17</v>
      </c>
      <c r="AA32" s="16">
        <v>13</v>
      </c>
      <c r="AB32" s="16">
        <v>34</v>
      </c>
      <c r="AC32" s="16">
        <v>32</v>
      </c>
      <c r="AD32" s="16">
        <v>31</v>
      </c>
      <c r="AE32" s="16">
        <v>12</v>
      </c>
      <c r="AF32" s="16">
        <v>5</v>
      </c>
      <c r="AG32" s="16">
        <v>30</v>
      </c>
      <c r="AH32" s="16">
        <v>19</v>
      </c>
      <c r="AI32" s="16">
        <v>10</v>
      </c>
      <c r="AJ32" s="16">
        <v>27</v>
      </c>
      <c r="AK32" s="16">
        <v>19</v>
      </c>
      <c r="AL32" s="16">
        <v>26</v>
      </c>
      <c r="AM32" s="16">
        <v>1</v>
      </c>
      <c r="AN32" s="16">
        <v>15</v>
      </c>
      <c r="AO32" s="16">
        <v>57</v>
      </c>
      <c r="AP32" s="16">
        <v>27</v>
      </c>
      <c r="AQ32" s="16">
        <v>31</v>
      </c>
      <c r="AR32" s="16">
        <v>52</v>
      </c>
      <c r="AS32" s="16">
        <v>90</v>
      </c>
      <c r="AT32" s="16">
        <v>62</v>
      </c>
      <c r="AU32" s="16">
        <v>68</v>
      </c>
      <c r="AV32" s="16">
        <v>47</v>
      </c>
      <c r="AW32" s="16">
        <v>69</v>
      </c>
      <c r="AX32" s="16">
        <v>79</v>
      </c>
      <c r="AY32" s="16">
        <v>32</v>
      </c>
      <c r="AZ32" s="16">
        <v>49</v>
      </c>
      <c r="BA32" s="16">
        <v>109</v>
      </c>
      <c r="BB32" s="16">
        <v>45</v>
      </c>
      <c r="BC32" s="16">
        <v>42</v>
      </c>
      <c r="BD32" s="16">
        <v>78</v>
      </c>
      <c r="BE32" s="16">
        <v>97</v>
      </c>
      <c r="BF32" s="16">
        <v>58</v>
      </c>
      <c r="BG32" s="16">
        <v>52</v>
      </c>
      <c r="BH32" s="16">
        <v>65</v>
      </c>
      <c r="BI32" s="16">
        <v>61</v>
      </c>
      <c r="BJ32" s="16">
        <v>42</v>
      </c>
      <c r="BK32" s="16">
        <v>20</v>
      </c>
      <c r="BL32" s="16">
        <v>26</v>
      </c>
      <c r="BM32" s="16">
        <v>47</v>
      </c>
      <c r="BN32" s="16">
        <v>97</v>
      </c>
      <c r="BO32" s="16"/>
      <c r="BP32" s="16"/>
      <c r="BQ32" s="16"/>
      <c r="BR32" s="16"/>
      <c r="BS32" s="16"/>
      <c r="BT32" s="16"/>
      <c r="BU32" s="16"/>
      <c r="BV32" s="16"/>
      <c r="BW32" s="16"/>
    </row>
    <row r="33" spans="1:75" x14ac:dyDescent="0.25">
      <c r="A33" s="256"/>
      <c r="B33" s="256"/>
      <c r="C33" s="254" t="s">
        <v>14</v>
      </c>
      <c r="D33" s="16">
        <v>6</v>
      </c>
      <c r="E33" s="16">
        <v>1</v>
      </c>
      <c r="F33" s="16">
        <v>17</v>
      </c>
      <c r="G33" s="16">
        <v>6</v>
      </c>
      <c r="H33" s="16">
        <v>8</v>
      </c>
      <c r="I33" s="16">
        <v>5</v>
      </c>
      <c r="J33" s="16">
        <v>8</v>
      </c>
      <c r="K33" s="16">
        <v>8</v>
      </c>
      <c r="L33" s="16">
        <v>75</v>
      </c>
      <c r="M33" s="16">
        <v>15</v>
      </c>
      <c r="N33" s="16">
        <v>18</v>
      </c>
      <c r="O33" s="16">
        <v>5</v>
      </c>
      <c r="P33" s="16">
        <v>13</v>
      </c>
      <c r="Q33" s="16">
        <v>2</v>
      </c>
      <c r="R33" s="16">
        <v>9</v>
      </c>
      <c r="S33" s="16">
        <v>41</v>
      </c>
      <c r="T33" s="16">
        <v>12</v>
      </c>
      <c r="U33" s="16">
        <v>29</v>
      </c>
      <c r="V33" s="16">
        <v>39</v>
      </c>
      <c r="W33" s="16">
        <v>11</v>
      </c>
      <c r="X33" s="16">
        <v>25</v>
      </c>
      <c r="Y33" s="16">
        <v>24</v>
      </c>
      <c r="Z33" s="16">
        <v>8</v>
      </c>
      <c r="AA33" s="16">
        <v>36</v>
      </c>
      <c r="AB33" s="16">
        <v>15</v>
      </c>
      <c r="AC33" s="16">
        <v>12</v>
      </c>
      <c r="AD33" s="16">
        <v>17</v>
      </c>
      <c r="AE33" s="16">
        <v>3</v>
      </c>
      <c r="AF33" s="16">
        <v>8</v>
      </c>
      <c r="AG33" s="16">
        <v>13</v>
      </c>
      <c r="AH33" s="16">
        <v>15</v>
      </c>
      <c r="AI33" s="16">
        <v>9</v>
      </c>
      <c r="AJ33" s="16">
        <v>14</v>
      </c>
      <c r="AK33" s="16">
        <v>17</v>
      </c>
      <c r="AL33" s="16">
        <v>13</v>
      </c>
      <c r="AM33" s="16">
        <v>3</v>
      </c>
      <c r="AN33" s="16">
        <v>31</v>
      </c>
      <c r="AO33" s="16">
        <v>20</v>
      </c>
      <c r="AP33" s="16">
        <v>2</v>
      </c>
      <c r="AQ33" s="16">
        <v>3</v>
      </c>
      <c r="AR33" s="16">
        <v>7</v>
      </c>
      <c r="AS33" s="16">
        <v>0</v>
      </c>
      <c r="AT33" s="16">
        <v>20</v>
      </c>
      <c r="AU33" s="16">
        <v>12</v>
      </c>
      <c r="AV33" s="16">
        <v>30</v>
      </c>
      <c r="AW33" s="16">
        <v>23</v>
      </c>
      <c r="AX33" s="16">
        <v>61</v>
      </c>
      <c r="AY33" s="16">
        <v>1</v>
      </c>
      <c r="AZ33" s="16">
        <v>3</v>
      </c>
      <c r="BA33" s="16">
        <v>26</v>
      </c>
      <c r="BB33" s="16">
        <v>17</v>
      </c>
      <c r="BC33" s="16">
        <v>7</v>
      </c>
      <c r="BD33" s="16">
        <v>29</v>
      </c>
      <c r="BE33" s="16">
        <v>15</v>
      </c>
      <c r="BF33" s="16">
        <v>24</v>
      </c>
      <c r="BG33" s="16">
        <v>10</v>
      </c>
      <c r="BH33" s="16">
        <v>27</v>
      </c>
      <c r="BI33" s="16">
        <v>17</v>
      </c>
      <c r="BJ33" s="16">
        <v>16</v>
      </c>
      <c r="BK33" s="16">
        <v>0</v>
      </c>
      <c r="BL33" s="16">
        <v>8</v>
      </c>
      <c r="BM33" s="16">
        <v>8</v>
      </c>
      <c r="BN33" s="16">
        <v>11</v>
      </c>
      <c r="BO33" s="16"/>
      <c r="BP33" s="16"/>
      <c r="BQ33" s="16"/>
      <c r="BR33" s="16"/>
      <c r="BS33" s="16"/>
      <c r="BT33" s="16"/>
      <c r="BU33" s="16"/>
      <c r="BV33" s="16"/>
      <c r="BW33" s="16"/>
    </row>
    <row r="34" spans="1:75" x14ac:dyDescent="0.25">
      <c r="A34" s="256"/>
      <c r="B34" s="256"/>
      <c r="C34" s="254" t="s">
        <v>15</v>
      </c>
      <c r="D34" s="16">
        <v>6</v>
      </c>
      <c r="E34" s="16">
        <v>0</v>
      </c>
      <c r="F34" s="16">
        <v>39</v>
      </c>
      <c r="G34" s="16">
        <v>12</v>
      </c>
      <c r="H34" s="16">
        <v>27</v>
      </c>
      <c r="I34" s="16">
        <v>2</v>
      </c>
      <c r="J34" s="16">
        <v>22</v>
      </c>
      <c r="K34" s="16">
        <v>9</v>
      </c>
      <c r="L34" s="16">
        <v>14</v>
      </c>
      <c r="M34" s="16">
        <v>7</v>
      </c>
      <c r="N34" s="16">
        <v>6</v>
      </c>
      <c r="O34" s="16">
        <v>2</v>
      </c>
      <c r="P34" s="16">
        <v>52</v>
      </c>
      <c r="Q34" s="16">
        <v>1</v>
      </c>
      <c r="R34" s="16">
        <v>3</v>
      </c>
      <c r="S34" s="16">
        <v>10</v>
      </c>
      <c r="T34" s="16">
        <v>63</v>
      </c>
      <c r="U34" s="16">
        <v>37</v>
      </c>
      <c r="V34" s="16">
        <v>17</v>
      </c>
      <c r="W34" s="16">
        <v>7</v>
      </c>
      <c r="X34" s="16">
        <v>16</v>
      </c>
      <c r="Y34" s="16">
        <v>45</v>
      </c>
      <c r="Z34" s="16">
        <v>17</v>
      </c>
      <c r="AA34" s="16">
        <v>2</v>
      </c>
      <c r="AB34" s="16">
        <v>7</v>
      </c>
      <c r="AC34" s="16">
        <v>1</v>
      </c>
      <c r="AD34" s="16">
        <v>8</v>
      </c>
      <c r="AE34" s="16">
        <v>5</v>
      </c>
      <c r="AF34" s="16">
        <v>32</v>
      </c>
      <c r="AG34" s="16">
        <v>7</v>
      </c>
      <c r="AH34" s="16">
        <v>1</v>
      </c>
      <c r="AI34" s="16">
        <v>2</v>
      </c>
      <c r="AJ34" s="16">
        <v>4</v>
      </c>
      <c r="AK34" s="16">
        <v>2</v>
      </c>
      <c r="AL34" s="16">
        <v>0</v>
      </c>
      <c r="AM34" s="16">
        <v>15</v>
      </c>
      <c r="AN34" s="16">
        <v>7</v>
      </c>
      <c r="AO34" s="16">
        <v>2</v>
      </c>
      <c r="AP34" s="16">
        <v>3</v>
      </c>
      <c r="AQ34" s="16">
        <v>0</v>
      </c>
      <c r="AR34" s="16">
        <v>0</v>
      </c>
      <c r="AS34" s="16">
        <v>2</v>
      </c>
      <c r="AT34" s="16">
        <v>0</v>
      </c>
      <c r="AU34" s="16">
        <v>0</v>
      </c>
      <c r="AV34" s="16">
        <v>0</v>
      </c>
      <c r="AW34" s="16">
        <v>3</v>
      </c>
      <c r="AX34" s="16">
        <v>1</v>
      </c>
      <c r="AY34" s="16">
        <v>0</v>
      </c>
      <c r="AZ34" s="16">
        <v>0</v>
      </c>
      <c r="BA34" s="16">
        <v>2</v>
      </c>
      <c r="BB34" s="16">
        <v>0</v>
      </c>
      <c r="BC34" s="16">
        <v>0</v>
      </c>
      <c r="BD34" s="16">
        <v>0</v>
      </c>
      <c r="BE34" s="16">
        <v>1</v>
      </c>
      <c r="BF34" s="16">
        <v>0</v>
      </c>
      <c r="BG34" s="16">
        <v>6</v>
      </c>
      <c r="BH34" s="16">
        <v>1</v>
      </c>
      <c r="BI34" s="16">
        <v>7</v>
      </c>
      <c r="BJ34" s="16">
        <v>0</v>
      </c>
      <c r="BK34" s="16">
        <v>7</v>
      </c>
      <c r="BL34" s="16">
        <v>1</v>
      </c>
      <c r="BM34" s="16">
        <v>1</v>
      </c>
      <c r="BN34" s="16">
        <v>2</v>
      </c>
      <c r="BO34" s="16"/>
      <c r="BP34" s="16"/>
      <c r="BQ34" s="16"/>
      <c r="BR34" s="16"/>
      <c r="BS34" s="16"/>
      <c r="BT34" s="16"/>
      <c r="BU34" s="16"/>
      <c r="BV34" s="16"/>
      <c r="BW34" s="16"/>
    </row>
    <row r="35" spans="1:75" x14ac:dyDescent="0.25">
      <c r="A35" s="256"/>
      <c r="B35" s="256"/>
      <c r="C35" s="254" t="s">
        <v>28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  <c r="AG35" s="16">
        <v>22</v>
      </c>
      <c r="AH35" s="16">
        <v>17</v>
      </c>
      <c r="AI35" s="16">
        <v>8</v>
      </c>
      <c r="AJ35" s="16">
        <v>0</v>
      </c>
      <c r="AK35" s="16">
        <v>2</v>
      </c>
      <c r="AL35" s="16">
        <v>0</v>
      </c>
      <c r="AM35" s="16">
        <v>5</v>
      </c>
      <c r="AN35" s="16">
        <v>2</v>
      </c>
      <c r="AO35" s="16">
        <v>0</v>
      </c>
      <c r="AP35" s="16">
        <v>0</v>
      </c>
      <c r="AQ35" s="16">
        <v>0</v>
      </c>
      <c r="AR35" s="16">
        <v>0</v>
      </c>
      <c r="AS35" s="16">
        <v>0</v>
      </c>
      <c r="AT35" s="16">
        <v>0</v>
      </c>
      <c r="AU35" s="16">
        <v>0</v>
      </c>
      <c r="AV35" s="16">
        <v>0</v>
      </c>
      <c r="AW35" s="16">
        <v>0</v>
      </c>
      <c r="AX35" s="16">
        <v>0</v>
      </c>
      <c r="AY35" s="16">
        <v>0</v>
      </c>
      <c r="AZ35" s="16">
        <v>0</v>
      </c>
      <c r="BA35" s="16">
        <v>0</v>
      </c>
      <c r="BB35" s="16">
        <v>0</v>
      </c>
      <c r="BC35" s="16">
        <v>0</v>
      </c>
      <c r="BD35" s="16">
        <v>0</v>
      </c>
      <c r="BE35" s="16">
        <v>1</v>
      </c>
      <c r="BF35" s="16">
        <v>1</v>
      </c>
      <c r="BG35" s="16">
        <v>0</v>
      </c>
      <c r="BH35" s="16">
        <v>0</v>
      </c>
      <c r="BI35" s="16">
        <v>0</v>
      </c>
      <c r="BJ35" s="16">
        <v>0</v>
      </c>
      <c r="BK35" s="16">
        <v>2</v>
      </c>
      <c r="BL35" s="16">
        <v>0</v>
      </c>
      <c r="BM35" s="16">
        <v>1</v>
      </c>
      <c r="BN35" s="16">
        <v>0</v>
      </c>
      <c r="BO35" s="16"/>
      <c r="BP35" s="16"/>
      <c r="BQ35" s="16"/>
      <c r="BR35" s="16"/>
      <c r="BS35" s="16"/>
      <c r="BT35" s="16"/>
      <c r="BU35" s="16"/>
      <c r="BV35" s="16"/>
      <c r="BW35" s="16"/>
    </row>
    <row r="36" spans="1:75" x14ac:dyDescent="0.25">
      <c r="A36" s="256"/>
      <c r="B36" s="256"/>
      <c r="C36" s="254" t="s">
        <v>182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6">
        <v>0</v>
      </c>
      <c r="AS36" s="16">
        <v>0</v>
      </c>
      <c r="AT36" s="16">
        <v>0</v>
      </c>
      <c r="AU36" s="16">
        <v>0</v>
      </c>
      <c r="AV36" s="16">
        <v>0</v>
      </c>
      <c r="AW36" s="16">
        <v>0</v>
      </c>
      <c r="AX36" s="16">
        <v>0</v>
      </c>
      <c r="AY36" s="16">
        <v>0</v>
      </c>
      <c r="AZ36" s="16">
        <v>0</v>
      </c>
      <c r="BA36" s="16">
        <v>0</v>
      </c>
      <c r="BB36" s="16">
        <v>0</v>
      </c>
      <c r="BC36" s="16">
        <v>0</v>
      </c>
      <c r="BD36" s="16">
        <v>0</v>
      </c>
      <c r="BE36" s="16">
        <v>0</v>
      </c>
      <c r="BF36" s="16">
        <v>0</v>
      </c>
      <c r="BG36" s="16">
        <v>0</v>
      </c>
      <c r="BH36" s="16">
        <v>0</v>
      </c>
      <c r="BI36" s="16">
        <v>0</v>
      </c>
      <c r="BJ36" s="16">
        <v>0</v>
      </c>
      <c r="BK36" s="16">
        <v>0</v>
      </c>
      <c r="BL36" s="16">
        <v>0</v>
      </c>
      <c r="BM36" s="16">
        <v>0</v>
      </c>
      <c r="BN36" s="16">
        <v>1</v>
      </c>
      <c r="BO36" s="16"/>
      <c r="BP36" s="16"/>
      <c r="BQ36" s="16"/>
      <c r="BR36" s="16"/>
      <c r="BS36" s="16"/>
      <c r="BT36" s="16"/>
      <c r="BU36" s="16"/>
      <c r="BV36" s="16"/>
      <c r="BW36" s="16"/>
    </row>
    <row r="37" spans="1:75" ht="25.5" x14ac:dyDescent="0.25">
      <c r="A37" s="256"/>
      <c r="B37" s="256"/>
      <c r="C37" s="257" t="s">
        <v>183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3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  <c r="AN37" s="16">
        <v>0</v>
      </c>
      <c r="AO37" s="16">
        <v>0</v>
      </c>
      <c r="AP37" s="16">
        <v>0</v>
      </c>
      <c r="AQ37" s="16">
        <v>0</v>
      </c>
      <c r="AR37" s="16">
        <v>0</v>
      </c>
      <c r="AS37" s="16">
        <v>0</v>
      </c>
      <c r="AT37" s="16">
        <v>0</v>
      </c>
      <c r="AU37" s="16">
        <v>0</v>
      </c>
      <c r="AV37" s="16">
        <v>0</v>
      </c>
      <c r="AW37" s="16">
        <v>0</v>
      </c>
      <c r="AX37" s="16">
        <v>0</v>
      </c>
      <c r="AY37" s="16">
        <v>0</v>
      </c>
      <c r="AZ37" s="16">
        <v>0</v>
      </c>
      <c r="BA37" s="16">
        <v>0</v>
      </c>
      <c r="BB37" s="16">
        <v>0</v>
      </c>
      <c r="BC37" s="16">
        <v>0</v>
      </c>
      <c r="BD37" s="16">
        <v>0</v>
      </c>
      <c r="BE37" s="16">
        <v>0</v>
      </c>
      <c r="BF37" s="16">
        <v>0</v>
      </c>
      <c r="BG37" s="16">
        <v>0</v>
      </c>
      <c r="BH37" s="16">
        <v>0</v>
      </c>
      <c r="BI37" s="16">
        <v>0</v>
      </c>
      <c r="BJ37" s="16">
        <v>0</v>
      </c>
      <c r="BK37" s="16">
        <v>0</v>
      </c>
      <c r="BL37" s="16">
        <v>0</v>
      </c>
      <c r="BM37" s="16">
        <v>3</v>
      </c>
      <c r="BN37" s="16">
        <v>2</v>
      </c>
      <c r="BO37" s="16"/>
      <c r="BP37" s="16"/>
      <c r="BQ37" s="16"/>
      <c r="BR37" s="16"/>
      <c r="BS37" s="16"/>
      <c r="BT37" s="16"/>
      <c r="BU37" s="16"/>
      <c r="BV37" s="16"/>
      <c r="BW37" s="16"/>
    </row>
    <row r="38" spans="1:75" x14ac:dyDescent="0.25">
      <c r="A38" s="258"/>
      <c r="B38" s="258"/>
      <c r="C38" s="259" t="s">
        <v>159</v>
      </c>
      <c r="D38" s="260">
        <f t="shared" ref="D38:BO38" si="8">SUM(D32:D37)</f>
        <v>17</v>
      </c>
      <c r="E38" s="260">
        <f t="shared" si="8"/>
        <v>5</v>
      </c>
      <c r="F38" s="260">
        <f t="shared" si="8"/>
        <v>68</v>
      </c>
      <c r="G38" s="260">
        <f t="shared" si="8"/>
        <v>29</v>
      </c>
      <c r="H38" s="260">
        <f t="shared" si="8"/>
        <v>73</v>
      </c>
      <c r="I38" s="260">
        <f t="shared" si="8"/>
        <v>17</v>
      </c>
      <c r="J38" s="260">
        <f t="shared" si="8"/>
        <v>45</v>
      </c>
      <c r="K38" s="260">
        <f t="shared" si="8"/>
        <v>40</v>
      </c>
      <c r="L38" s="260">
        <f t="shared" si="8"/>
        <v>181</v>
      </c>
      <c r="M38" s="260">
        <f t="shared" si="8"/>
        <v>47</v>
      </c>
      <c r="N38" s="260">
        <f t="shared" si="8"/>
        <v>51</v>
      </c>
      <c r="O38" s="260">
        <f t="shared" si="8"/>
        <v>17</v>
      </c>
      <c r="P38" s="260">
        <f t="shared" si="8"/>
        <v>81</v>
      </c>
      <c r="Q38" s="260">
        <f t="shared" si="8"/>
        <v>19</v>
      </c>
      <c r="R38" s="260">
        <f t="shared" si="8"/>
        <v>30</v>
      </c>
      <c r="S38" s="260">
        <f t="shared" si="8"/>
        <v>96</v>
      </c>
      <c r="T38" s="260">
        <f t="shared" si="8"/>
        <v>107</v>
      </c>
      <c r="U38" s="260">
        <f t="shared" si="8"/>
        <v>97</v>
      </c>
      <c r="V38" s="260">
        <f t="shared" si="8"/>
        <v>90</v>
      </c>
      <c r="W38" s="260">
        <f t="shared" si="8"/>
        <v>28</v>
      </c>
      <c r="X38" s="260">
        <f t="shared" si="8"/>
        <v>58</v>
      </c>
      <c r="Y38" s="260">
        <f t="shared" si="8"/>
        <v>81</v>
      </c>
      <c r="Z38" s="260">
        <f t="shared" si="8"/>
        <v>42</v>
      </c>
      <c r="AA38" s="260">
        <f t="shared" si="8"/>
        <v>51</v>
      </c>
      <c r="AB38" s="260">
        <f t="shared" si="8"/>
        <v>56</v>
      </c>
      <c r="AC38" s="260">
        <f t="shared" si="8"/>
        <v>45</v>
      </c>
      <c r="AD38" s="260">
        <f t="shared" si="8"/>
        <v>56</v>
      </c>
      <c r="AE38" s="260">
        <f t="shared" si="8"/>
        <v>20</v>
      </c>
      <c r="AF38" s="260">
        <f t="shared" si="8"/>
        <v>45</v>
      </c>
      <c r="AG38" s="260">
        <f t="shared" si="8"/>
        <v>72</v>
      </c>
      <c r="AH38" s="260">
        <f t="shared" si="8"/>
        <v>52</v>
      </c>
      <c r="AI38" s="260">
        <f t="shared" si="8"/>
        <v>29</v>
      </c>
      <c r="AJ38" s="260">
        <f t="shared" si="8"/>
        <v>45</v>
      </c>
      <c r="AK38" s="260">
        <f t="shared" si="8"/>
        <v>40</v>
      </c>
      <c r="AL38" s="260">
        <f t="shared" si="8"/>
        <v>39</v>
      </c>
      <c r="AM38" s="260">
        <f t="shared" si="8"/>
        <v>24</v>
      </c>
      <c r="AN38" s="260">
        <v>55</v>
      </c>
      <c r="AO38" s="260">
        <v>79</v>
      </c>
      <c r="AP38" s="260">
        <v>32</v>
      </c>
      <c r="AQ38" s="260">
        <v>34</v>
      </c>
      <c r="AR38" s="260">
        <v>59</v>
      </c>
      <c r="AS38" s="260">
        <v>92</v>
      </c>
      <c r="AT38" s="260">
        <v>82</v>
      </c>
      <c r="AU38" s="260">
        <v>80</v>
      </c>
      <c r="AV38" s="260">
        <v>77</v>
      </c>
      <c r="AW38" s="260">
        <v>95</v>
      </c>
      <c r="AX38" s="260">
        <v>141</v>
      </c>
      <c r="AY38" s="260">
        <v>33</v>
      </c>
      <c r="AZ38" s="260">
        <f t="shared" si="8"/>
        <v>52</v>
      </c>
      <c r="BA38" s="260">
        <f t="shared" si="8"/>
        <v>137</v>
      </c>
      <c r="BB38" s="260">
        <f t="shared" si="8"/>
        <v>62</v>
      </c>
      <c r="BC38" s="260">
        <f t="shared" si="8"/>
        <v>49</v>
      </c>
      <c r="BD38" s="260">
        <f t="shared" si="8"/>
        <v>107</v>
      </c>
      <c r="BE38" s="260">
        <f t="shared" si="8"/>
        <v>114</v>
      </c>
      <c r="BF38" s="260">
        <f t="shared" si="8"/>
        <v>83</v>
      </c>
      <c r="BG38" s="260">
        <f t="shared" si="8"/>
        <v>68</v>
      </c>
      <c r="BH38" s="260">
        <f t="shared" si="8"/>
        <v>93</v>
      </c>
      <c r="BI38" s="260">
        <f t="shared" si="8"/>
        <v>85</v>
      </c>
      <c r="BJ38" s="260">
        <f t="shared" si="8"/>
        <v>58</v>
      </c>
      <c r="BK38" s="260">
        <f t="shared" si="8"/>
        <v>29</v>
      </c>
      <c r="BL38" s="260">
        <f t="shared" si="8"/>
        <v>35</v>
      </c>
      <c r="BM38" s="260">
        <f t="shared" si="8"/>
        <v>60</v>
      </c>
      <c r="BN38" s="260">
        <f t="shared" si="8"/>
        <v>113</v>
      </c>
      <c r="BO38" s="260">
        <f t="shared" si="8"/>
        <v>0</v>
      </c>
      <c r="BP38" s="260">
        <f t="shared" ref="BP38:CA38" si="9">SUM(BP32:BP37)</f>
        <v>0</v>
      </c>
      <c r="BQ38" s="260">
        <f t="shared" si="9"/>
        <v>0</v>
      </c>
      <c r="BR38" s="260">
        <f t="shared" si="9"/>
        <v>0</v>
      </c>
      <c r="BS38" s="260">
        <f t="shared" si="9"/>
        <v>0</v>
      </c>
      <c r="BT38" s="260">
        <f t="shared" si="9"/>
        <v>0</v>
      </c>
      <c r="BU38" s="260">
        <f t="shared" si="9"/>
        <v>0</v>
      </c>
      <c r="BV38" s="260">
        <f t="shared" si="9"/>
        <v>0</v>
      </c>
      <c r="BW38" s="260">
        <f t="shared" si="9"/>
        <v>0</v>
      </c>
    </row>
    <row r="39" spans="1:75" x14ac:dyDescent="0.25">
      <c r="A39" s="253">
        <v>7</v>
      </c>
      <c r="B39" s="253" t="s">
        <v>201</v>
      </c>
      <c r="C39" s="254" t="s">
        <v>157</v>
      </c>
      <c r="D39" s="16">
        <v>3</v>
      </c>
      <c r="E39" s="16">
        <v>3</v>
      </c>
      <c r="F39" s="16">
        <v>4</v>
      </c>
      <c r="G39" s="16">
        <v>6</v>
      </c>
      <c r="H39" s="16">
        <v>6</v>
      </c>
      <c r="I39" s="16">
        <v>9</v>
      </c>
      <c r="J39" s="16">
        <v>3</v>
      </c>
      <c r="K39" s="16">
        <v>6</v>
      </c>
      <c r="L39" s="16">
        <v>9</v>
      </c>
      <c r="M39" s="16">
        <v>10</v>
      </c>
      <c r="N39" s="16">
        <v>10</v>
      </c>
      <c r="O39" s="16">
        <v>2</v>
      </c>
      <c r="P39" s="16">
        <v>2</v>
      </c>
      <c r="Q39" s="16">
        <v>5</v>
      </c>
      <c r="R39" s="16">
        <v>14</v>
      </c>
      <c r="S39" s="16">
        <v>6</v>
      </c>
      <c r="T39" s="16">
        <v>5</v>
      </c>
      <c r="U39" s="16">
        <v>7</v>
      </c>
      <c r="V39" s="16">
        <v>15</v>
      </c>
      <c r="W39" s="16">
        <v>9</v>
      </c>
      <c r="X39" s="16">
        <v>3</v>
      </c>
      <c r="Y39" s="16">
        <v>4</v>
      </c>
      <c r="Z39" s="16">
        <v>6</v>
      </c>
      <c r="AA39" s="16">
        <v>6</v>
      </c>
      <c r="AB39" s="16">
        <v>19</v>
      </c>
      <c r="AC39" s="16">
        <v>7</v>
      </c>
      <c r="AD39" s="16">
        <v>15</v>
      </c>
      <c r="AE39" s="16">
        <v>3</v>
      </c>
      <c r="AF39" s="16">
        <v>6</v>
      </c>
      <c r="AG39" s="16">
        <v>12</v>
      </c>
      <c r="AH39" s="16">
        <v>5</v>
      </c>
      <c r="AI39" s="16">
        <v>5</v>
      </c>
      <c r="AJ39" s="16">
        <v>7</v>
      </c>
      <c r="AK39" s="16">
        <v>5</v>
      </c>
      <c r="AL39" s="16">
        <v>7</v>
      </c>
      <c r="AM39" s="16">
        <v>5</v>
      </c>
      <c r="AN39" s="16">
        <v>2</v>
      </c>
      <c r="AO39" s="16">
        <v>15</v>
      </c>
      <c r="AP39" s="16">
        <v>12</v>
      </c>
      <c r="AQ39" s="16">
        <v>8</v>
      </c>
      <c r="AR39" s="16">
        <v>13</v>
      </c>
      <c r="AS39" s="16">
        <v>14</v>
      </c>
      <c r="AT39" s="16">
        <v>13</v>
      </c>
      <c r="AU39" s="16">
        <v>8</v>
      </c>
      <c r="AV39" s="16">
        <v>9</v>
      </c>
      <c r="AW39" s="16">
        <v>3</v>
      </c>
      <c r="AX39" s="16">
        <v>15</v>
      </c>
      <c r="AY39" s="16">
        <v>14</v>
      </c>
      <c r="AZ39" s="16">
        <v>21</v>
      </c>
      <c r="BA39" s="16">
        <v>28</v>
      </c>
      <c r="BB39" s="16">
        <v>8</v>
      </c>
      <c r="BC39" s="16">
        <v>1</v>
      </c>
      <c r="BD39" s="16">
        <v>15</v>
      </c>
      <c r="BE39" s="16">
        <v>6</v>
      </c>
      <c r="BF39" s="16">
        <v>1</v>
      </c>
      <c r="BG39" s="16">
        <v>8</v>
      </c>
      <c r="BH39" s="16">
        <v>3</v>
      </c>
      <c r="BI39" s="16">
        <v>10</v>
      </c>
      <c r="BJ39" s="16">
        <v>0</v>
      </c>
      <c r="BK39" s="16">
        <v>0</v>
      </c>
      <c r="BL39" s="16">
        <v>0</v>
      </c>
      <c r="BM39" s="16">
        <v>0</v>
      </c>
      <c r="BN39" s="16">
        <v>14</v>
      </c>
      <c r="BO39" s="16"/>
      <c r="BP39" s="16"/>
      <c r="BQ39" s="16"/>
      <c r="BR39" s="16"/>
      <c r="BS39" s="16"/>
      <c r="BT39" s="16"/>
      <c r="BU39" s="16"/>
      <c r="BV39" s="16"/>
      <c r="BW39" s="16"/>
    </row>
    <row r="40" spans="1:75" x14ac:dyDescent="0.25">
      <c r="A40" s="256"/>
      <c r="B40" s="256"/>
      <c r="C40" s="254" t="s">
        <v>14</v>
      </c>
      <c r="D40" s="16">
        <v>2</v>
      </c>
      <c r="E40" s="16">
        <v>1</v>
      </c>
      <c r="F40" s="16">
        <v>4</v>
      </c>
      <c r="G40" s="16">
        <v>1</v>
      </c>
      <c r="H40" s="16">
        <v>7</v>
      </c>
      <c r="I40" s="16">
        <v>4</v>
      </c>
      <c r="J40" s="16">
        <v>5</v>
      </c>
      <c r="K40" s="16">
        <v>8</v>
      </c>
      <c r="L40" s="16">
        <v>5</v>
      </c>
      <c r="M40" s="16">
        <v>3</v>
      </c>
      <c r="N40" s="16">
        <v>5</v>
      </c>
      <c r="O40" s="16">
        <v>4</v>
      </c>
      <c r="P40" s="16">
        <v>1</v>
      </c>
      <c r="Q40" s="16">
        <v>1</v>
      </c>
      <c r="R40" s="16">
        <v>5</v>
      </c>
      <c r="S40" s="16">
        <v>2</v>
      </c>
      <c r="T40" s="16">
        <v>4</v>
      </c>
      <c r="U40" s="16">
        <v>5</v>
      </c>
      <c r="V40" s="16">
        <v>2</v>
      </c>
      <c r="W40" s="16">
        <v>1</v>
      </c>
      <c r="X40" s="16">
        <v>3</v>
      </c>
      <c r="Y40" s="16">
        <v>1</v>
      </c>
      <c r="Z40" s="16">
        <v>3</v>
      </c>
      <c r="AA40" s="16">
        <v>7</v>
      </c>
      <c r="AB40" s="16">
        <v>6</v>
      </c>
      <c r="AC40" s="16">
        <v>1</v>
      </c>
      <c r="AD40" s="16">
        <v>4</v>
      </c>
      <c r="AE40" s="16">
        <v>1</v>
      </c>
      <c r="AF40" s="16">
        <v>1</v>
      </c>
      <c r="AG40" s="16">
        <v>0</v>
      </c>
      <c r="AH40" s="16">
        <v>4</v>
      </c>
      <c r="AI40" s="16">
        <v>6</v>
      </c>
      <c r="AJ40" s="16">
        <v>4</v>
      </c>
      <c r="AK40" s="16">
        <v>3</v>
      </c>
      <c r="AL40" s="16">
        <v>7</v>
      </c>
      <c r="AM40" s="16">
        <v>1</v>
      </c>
      <c r="AN40" s="16">
        <v>4</v>
      </c>
      <c r="AO40" s="16">
        <v>5</v>
      </c>
      <c r="AP40" s="16">
        <v>2</v>
      </c>
      <c r="AQ40" s="16">
        <v>0</v>
      </c>
      <c r="AR40" s="16">
        <v>0</v>
      </c>
      <c r="AS40" s="16">
        <v>0</v>
      </c>
      <c r="AT40" s="16">
        <v>4</v>
      </c>
      <c r="AU40" s="16">
        <v>0</v>
      </c>
      <c r="AV40" s="16">
        <v>8</v>
      </c>
      <c r="AW40" s="16">
        <v>3</v>
      </c>
      <c r="AX40" s="16">
        <v>2</v>
      </c>
      <c r="AY40" s="16">
        <v>0</v>
      </c>
      <c r="AZ40" s="16">
        <v>7</v>
      </c>
      <c r="BA40" s="16">
        <v>6</v>
      </c>
      <c r="BB40" s="16">
        <v>2</v>
      </c>
      <c r="BC40" s="16">
        <v>0</v>
      </c>
      <c r="BD40" s="16">
        <v>2</v>
      </c>
      <c r="BE40" s="16">
        <v>0</v>
      </c>
      <c r="BF40" s="16">
        <v>6</v>
      </c>
      <c r="BG40" s="16">
        <v>0</v>
      </c>
      <c r="BH40" s="16">
        <v>0</v>
      </c>
      <c r="BI40" s="16">
        <v>2</v>
      </c>
      <c r="BJ40" s="16">
        <v>0</v>
      </c>
      <c r="BK40" s="16">
        <v>0</v>
      </c>
      <c r="BL40" s="16">
        <v>0</v>
      </c>
      <c r="BM40" s="16">
        <v>0</v>
      </c>
      <c r="BN40" s="16">
        <v>2</v>
      </c>
      <c r="BO40" s="16"/>
      <c r="BP40" s="16"/>
      <c r="BQ40" s="16"/>
      <c r="BR40" s="16"/>
      <c r="BS40" s="16"/>
      <c r="BT40" s="16"/>
      <c r="BU40" s="16"/>
      <c r="BV40" s="16"/>
      <c r="BW40" s="16"/>
    </row>
    <row r="41" spans="1:75" x14ac:dyDescent="0.25">
      <c r="A41" s="256"/>
      <c r="B41" s="256"/>
      <c r="C41" s="254" t="s">
        <v>15</v>
      </c>
      <c r="D41" s="16">
        <v>0</v>
      </c>
      <c r="E41" s="16">
        <v>1</v>
      </c>
      <c r="F41" s="16">
        <v>5</v>
      </c>
      <c r="G41" s="16">
        <v>0</v>
      </c>
      <c r="H41" s="16">
        <v>0</v>
      </c>
      <c r="I41" s="16">
        <v>1</v>
      </c>
      <c r="J41" s="16">
        <v>4</v>
      </c>
      <c r="K41" s="16">
        <v>0</v>
      </c>
      <c r="L41" s="16">
        <v>1</v>
      </c>
      <c r="M41" s="16">
        <v>1</v>
      </c>
      <c r="N41" s="16">
        <v>2</v>
      </c>
      <c r="O41" s="16">
        <v>5</v>
      </c>
      <c r="P41" s="16">
        <v>2</v>
      </c>
      <c r="Q41" s="16">
        <v>0</v>
      </c>
      <c r="R41" s="16">
        <v>0</v>
      </c>
      <c r="S41" s="16">
        <v>2</v>
      </c>
      <c r="T41" s="16">
        <v>0</v>
      </c>
      <c r="U41" s="16">
        <v>1</v>
      </c>
      <c r="V41" s="16">
        <v>6</v>
      </c>
      <c r="W41" s="16">
        <v>3</v>
      </c>
      <c r="X41" s="16">
        <v>4</v>
      </c>
      <c r="Y41" s="16">
        <v>10</v>
      </c>
      <c r="Z41" s="16">
        <v>3</v>
      </c>
      <c r="AA41" s="16">
        <v>14</v>
      </c>
      <c r="AB41" s="16">
        <v>3</v>
      </c>
      <c r="AC41" s="16">
        <v>1</v>
      </c>
      <c r="AD41" s="16">
        <v>4</v>
      </c>
      <c r="AE41" s="16">
        <v>3</v>
      </c>
      <c r="AF41" s="16">
        <v>71</v>
      </c>
      <c r="AG41" s="16">
        <v>2</v>
      </c>
      <c r="AH41" s="16">
        <v>0</v>
      </c>
      <c r="AI41" s="16">
        <v>0</v>
      </c>
      <c r="AJ41" s="16">
        <v>1</v>
      </c>
      <c r="AK41" s="16">
        <v>0</v>
      </c>
      <c r="AL41" s="16">
        <v>0</v>
      </c>
      <c r="AM41" s="16">
        <v>0</v>
      </c>
      <c r="AN41" s="16">
        <v>3</v>
      </c>
      <c r="AO41" s="16">
        <v>0</v>
      </c>
      <c r="AP41" s="16">
        <v>0</v>
      </c>
      <c r="AQ41" s="16">
        <v>0</v>
      </c>
      <c r="AR41" s="16">
        <v>0</v>
      </c>
      <c r="AS41" s="16">
        <v>0</v>
      </c>
      <c r="AT41" s="16">
        <v>0</v>
      </c>
      <c r="AU41" s="16">
        <v>0</v>
      </c>
      <c r="AV41" s="16">
        <v>0</v>
      </c>
      <c r="AW41" s="16">
        <v>0</v>
      </c>
      <c r="AX41" s="16">
        <v>0</v>
      </c>
      <c r="AY41" s="16">
        <v>0</v>
      </c>
      <c r="AZ41" s="16">
        <v>0</v>
      </c>
      <c r="BA41" s="16">
        <v>0</v>
      </c>
      <c r="BB41" s="16"/>
      <c r="BC41" s="16">
        <v>0</v>
      </c>
      <c r="BD41" s="16">
        <v>0</v>
      </c>
      <c r="BE41" s="16">
        <v>0</v>
      </c>
      <c r="BF41" s="16">
        <v>0</v>
      </c>
      <c r="BG41" s="16">
        <v>0</v>
      </c>
      <c r="BH41" s="16">
        <v>0</v>
      </c>
      <c r="BI41" s="16">
        <v>0</v>
      </c>
      <c r="BJ41" s="16">
        <v>0</v>
      </c>
      <c r="BK41" s="16">
        <v>0</v>
      </c>
      <c r="BL41" s="16">
        <v>0</v>
      </c>
      <c r="BM41" s="16">
        <v>0</v>
      </c>
      <c r="BN41" s="16">
        <v>0</v>
      </c>
      <c r="BO41" s="16"/>
      <c r="BP41" s="16"/>
      <c r="BQ41" s="16"/>
      <c r="BR41" s="16"/>
      <c r="BS41" s="16"/>
      <c r="BT41" s="16"/>
      <c r="BU41" s="16"/>
      <c r="BV41" s="16"/>
      <c r="BW41" s="16"/>
    </row>
    <row r="42" spans="1:75" x14ac:dyDescent="0.25">
      <c r="A42" s="256"/>
      <c r="B42" s="256"/>
      <c r="C42" s="254" t="s">
        <v>28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9</v>
      </c>
      <c r="M42" s="16">
        <v>0</v>
      </c>
      <c r="N42" s="16">
        <v>0</v>
      </c>
      <c r="O42" s="16">
        <v>0</v>
      </c>
      <c r="P42" s="16">
        <v>1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28</v>
      </c>
      <c r="AH42" s="16">
        <v>3</v>
      </c>
      <c r="AI42" s="16">
        <v>2</v>
      </c>
      <c r="AJ42" s="16">
        <v>0</v>
      </c>
      <c r="AK42" s="16">
        <v>1</v>
      </c>
      <c r="AL42" s="16">
        <v>0</v>
      </c>
      <c r="AM42" s="16">
        <v>0</v>
      </c>
      <c r="AN42" s="16">
        <v>0</v>
      </c>
      <c r="AO42" s="16">
        <v>0</v>
      </c>
      <c r="AP42" s="16">
        <v>0</v>
      </c>
      <c r="AQ42" s="16">
        <v>0</v>
      </c>
      <c r="AR42" s="16">
        <v>0</v>
      </c>
      <c r="AS42" s="16">
        <v>0</v>
      </c>
      <c r="AT42" s="16">
        <v>0</v>
      </c>
      <c r="AU42" s="16">
        <v>0</v>
      </c>
      <c r="AV42" s="16">
        <v>0</v>
      </c>
      <c r="AW42" s="16">
        <v>0</v>
      </c>
      <c r="AX42" s="16">
        <v>0</v>
      </c>
      <c r="AY42" s="16">
        <v>0</v>
      </c>
      <c r="AZ42" s="16">
        <v>0</v>
      </c>
      <c r="BA42" s="16">
        <v>0</v>
      </c>
      <c r="BB42" s="16">
        <v>0</v>
      </c>
      <c r="BC42" s="16">
        <v>0</v>
      </c>
      <c r="BD42" s="16">
        <v>0</v>
      </c>
      <c r="BE42" s="16">
        <v>0</v>
      </c>
      <c r="BF42" s="16">
        <v>0</v>
      </c>
      <c r="BG42" s="16">
        <v>0</v>
      </c>
      <c r="BH42" s="16">
        <v>0</v>
      </c>
      <c r="BI42" s="16">
        <v>0</v>
      </c>
      <c r="BJ42" s="16">
        <v>0</v>
      </c>
      <c r="BK42" s="16">
        <v>0</v>
      </c>
      <c r="BL42" s="16">
        <v>0</v>
      </c>
      <c r="BM42" s="16">
        <v>0</v>
      </c>
      <c r="BN42" s="16">
        <v>0</v>
      </c>
      <c r="BO42" s="16"/>
      <c r="BP42" s="16"/>
      <c r="BQ42" s="16"/>
      <c r="BR42" s="16"/>
      <c r="BS42" s="16"/>
      <c r="BT42" s="16"/>
      <c r="BU42" s="16"/>
      <c r="BV42" s="16"/>
      <c r="BW42" s="16"/>
    </row>
    <row r="43" spans="1:75" x14ac:dyDescent="0.25">
      <c r="A43" s="256"/>
      <c r="B43" s="256"/>
      <c r="C43" s="254" t="s">
        <v>182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>
        <v>0</v>
      </c>
      <c r="AK43" s="16">
        <v>0</v>
      </c>
      <c r="AL43" s="16">
        <v>0</v>
      </c>
      <c r="AM43" s="16">
        <v>0</v>
      </c>
      <c r="AN43" s="16">
        <v>0</v>
      </c>
      <c r="AO43" s="16">
        <v>0</v>
      </c>
      <c r="AP43" s="16">
        <v>0</v>
      </c>
      <c r="AQ43" s="16">
        <v>0</v>
      </c>
      <c r="AR43" s="16">
        <v>0</v>
      </c>
      <c r="AS43" s="16">
        <v>0</v>
      </c>
      <c r="AT43" s="16">
        <v>0</v>
      </c>
      <c r="AU43" s="16">
        <v>0</v>
      </c>
      <c r="AV43" s="16">
        <v>0</v>
      </c>
      <c r="AW43" s="16">
        <v>0</v>
      </c>
      <c r="AX43" s="16">
        <v>0</v>
      </c>
      <c r="AY43" s="16">
        <v>0</v>
      </c>
      <c r="AZ43" s="16">
        <v>0</v>
      </c>
      <c r="BA43" s="16">
        <v>0</v>
      </c>
      <c r="BB43" s="16">
        <v>0</v>
      </c>
      <c r="BC43" s="16">
        <v>0</v>
      </c>
      <c r="BD43" s="16">
        <v>0</v>
      </c>
      <c r="BE43" s="16">
        <v>0</v>
      </c>
      <c r="BF43" s="16">
        <v>0</v>
      </c>
      <c r="BG43" s="16">
        <v>0</v>
      </c>
      <c r="BH43" s="16">
        <v>0</v>
      </c>
      <c r="BI43" s="16">
        <v>0</v>
      </c>
      <c r="BJ43" s="16">
        <v>0</v>
      </c>
      <c r="BK43" s="16">
        <v>0</v>
      </c>
      <c r="BL43" s="16">
        <v>0</v>
      </c>
      <c r="BM43" s="16">
        <v>0</v>
      </c>
      <c r="BN43" s="16">
        <v>0</v>
      </c>
      <c r="BO43" s="16"/>
      <c r="BP43" s="16"/>
      <c r="BQ43" s="16"/>
      <c r="BR43" s="16"/>
      <c r="BS43" s="16"/>
      <c r="BT43" s="16"/>
      <c r="BU43" s="16"/>
      <c r="BV43" s="16"/>
      <c r="BW43" s="16"/>
    </row>
    <row r="44" spans="1:75" ht="25.5" x14ac:dyDescent="0.25">
      <c r="A44" s="256"/>
      <c r="B44" s="256"/>
      <c r="C44" s="257" t="s">
        <v>183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2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8</v>
      </c>
      <c r="AD44" s="16">
        <v>0</v>
      </c>
      <c r="AE44" s="16">
        <v>0</v>
      </c>
      <c r="AF44" s="16">
        <v>0</v>
      </c>
      <c r="AG44" s="16">
        <v>0</v>
      </c>
      <c r="AH44" s="16">
        <v>0</v>
      </c>
      <c r="AI44" s="16">
        <v>0</v>
      </c>
      <c r="AJ44" s="16">
        <v>0</v>
      </c>
      <c r="AK44" s="16">
        <v>0</v>
      </c>
      <c r="AL44" s="16">
        <v>0</v>
      </c>
      <c r="AM44" s="16">
        <v>0</v>
      </c>
      <c r="AN44" s="16">
        <v>0</v>
      </c>
      <c r="AO44" s="16">
        <v>0</v>
      </c>
      <c r="AP44" s="16">
        <v>0</v>
      </c>
      <c r="AQ44" s="16">
        <v>0</v>
      </c>
      <c r="AR44" s="16">
        <v>0</v>
      </c>
      <c r="AS44" s="16">
        <v>0</v>
      </c>
      <c r="AT44" s="16">
        <v>0</v>
      </c>
      <c r="AU44" s="16">
        <v>0</v>
      </c>
      <c r="AV44" s="16">
        <v>0</v>
      </c>
      <c r="AW44" s="16">
        <v>0</v>
      </c>
      <c r="AX44" s="16">
        <v>0</v>
      </c>
      <c r="AY44" s="16">
        <v>0</v>
      </c>
      <c r="AZ44" s="16">
        <v>0</v>
      </c>
      <c r="BA44" s="16">
        <v>0</v>
      </c>
      <c r="BB44" s="16">
        <v>0</v>
      </c>
      <c r="BC44" s="16">
        <v>0</v>
      </c>
      <c r="BD44" s="16">
        <v>0</v>
      </c>
      <c r="BE44" s="16">
        <v>0</v>
      </c>
      <c r="BF44" s="16">
        <v>0</v>
      </c>
      <c r="BG44" s="16">
        <v>0</v>
      </c>
      <c r="BH44" s="16">
        <v>0</v>
      </c>
      <c r="BI44" s="16">
        <v>0</v>
      </c>
      <c r="BJ44" s="16">
        <v>0</v>
      </c>
      <c r="BK44" s="16">
        <v>0</v>
      </c>
      <c r="BL44" s="16">
        <v>0</v>
      </c>
      <c r="BM44" s="16">
        <v>0</v>
      </c>
      <c r="BN44" s="16">
        <v>0</v>
      </c>
      <c r="BO44" s="16"/>
      <c r="BP44" s="16"/>
      <c r="BQ44" s="16"/>
      <c r="BR44" s="16"/>
      <c r="BS44" s="16"/>
      <c r="BT44" s="16"/>
      <c r="BU44" s="16"/>
      <c r="BV44" s="16"/>
      <c r="BW44" s="16"/>
    </row>
    <row r="45" spans="1:75" x14ac:dyDescent="0.25">
      <c r="A45" s="258"/>
      <c r="B45" s="258"/>
      <c r="C45" s="259" t="s">
        <v>159</v>
      </c>
      <c r="D45" s="260">
        <f t="shared" ref="D45:BO45" si="10">SUM(D39:D44)</f>
        <v>5</v>
      </c>
      <c r="E45" s="260">
        <f t="shared" si="10"/>
        <v>5</v>
      </c>
      <c r="F45" s="260">
        <f t="shared" si="10"/>
        <v>13</v>
      </c>
      <c r="G45" s="260">
        <f t="shared" si="10"/>
        <v>7</v>
      </c>
      <c r="H45" s="260">
        <f t="shared" si="10"/>
        <v>13</v>
      </c>
      <c r="I45" s="260">
        <f t="shared" si="10"/>
        <v>14</v>
      </c>
      <c r="J45" s="260">
        <f t="shared" si="10"/>
        <v>12</v>
      </c>
      <c r="K45" s="260">
        <f t="shared" si="10"/>
        <v>14</v>
      </c>
      <c r="L45" s="260">
        <f t="shared" si="10"/>
        <v>24</v>
      </c>
      <c r="M45" s="260">
        <f t="shared" si="10"/>
        <v>14</v>
      </c>
      <c r="N45" s="260">
        <f t="shared" si="10"/>
        <v>19</v>
      </c>
      <c r="O45" s="260">
        <f t="shared" si="10"/>
        <v>11</v>
      </c>
      <c r="P45" s="260">
        <f t="shared" si="10"/>
        <v>6</v>
      </c>
      <c r="Q45" s="260">
        <f t="shared" si="10"/>
        <v>6</v>
      </c>
      <c r="R45" s="260">
        <f t="shared" si="10"/>
        <v>19</v>
      </c>
      <c r="S45" s="260">
        <f t="shared" si="10"/>
        <v>10</v>
      </c>
      <c r="T45" s="260">
        <f t="shared" si="10"/>
        <v>9</v>
      </c>
      <c r="U45" s="260">
        <f t="shared" si="10"/>
        <v>13</v>
      </c>
      <c r="V45" s="260">
        <f t="shared" si="10"/>
        <v>23</v>
      </c>
      <c r="W45" s="260">
        <f t="shared" si="10"/>
        <v>13</v>
      </c>
      <c r="X45" s="260">
        <f t="shared" si="10"/>
        <v>10</v>
      </c>
      <c r="Y45" s="260">
        <f t="shared" si="10"/>
        <v>15</v>
      </c>
      <c r="Z45" s="260">
        <f t="shared" si="10"/>
        <v>12</v>
      </c>
      <c r="AA45" s="260">
        <f t="shared" si="10"/>
        <v>27</v>
      </c>
      <c r="AB45" s="260">
        <f t="shared" si="10"/>
        <v>28</v>
      </c>
      <c r="AC45" s="260">
        <f t="shared" si="10"/>
        <v>17</v>
      </c>
      <c r="AD45" s="260">
        <f t="shared" si="10"/>
        <v>23</v>
      </c>
      <c r="AE45" s="260">
        <f t="shared" si="10"/>
        <v>7</v>
      </c>
      <c r="AF45" s="260">
        <f t="shared" si="10"/>
        <v>78</v>
      </c>
      <c r="AG45" s="260">
        <f t="shared" si="10"/>
        <v>42</v>
      </c>
      <c r="AH45" s="260">
        <f t="shared" si="10"/>
        <v>12</v>
      </c>
      <c r="AI45" s="260">
        <f t="shared" si="10"/>
        <v>13</v>
      </c>
      <c r="AJ45" s="260">
        <f t="shared" si="10"/>
        <v>12</v>
      </c>
      <c r="AK45" s="260">
        <f t="shared" si="10"/>
        <v>9</v>
      </c>
      <c r="AL45" s="260">
        <f t="shared" si="10"/>
        <v>14</v>
      </c>
      <c r="AM45" s="260">
        <f t="shared" si="10"/>
        <v>6</v>
      </c>
      <c r="AN45" s="260">
        <v>9</v>
      </c>
      <c r="AO45" s="260">
        <v>20</v>
      </c>
      <c r="AP45" s="260">
        <v>14</v>
      </c>
      <c r="AQ45" s="260">
        <v>8</v>
      </c>
      <c r="AR45" s="260">
        <v>13</v>
      </c>
      <c r="AS45" s="260">
        <v>14</v>
      </c>
      <c r="AT45" s="260">
        <v>17</v>
      </c>
      <c r="AU45" s="260">
        <v>8</v>
      </c>
      <c r="AV45" s="260">
        <v>17</v>
      </c>
      <c r="AW45" s="260">
        <v>6</v>
      </c>
      <c r="AX45" s="260">
        <v>17</v>
      </c>
      <c r="AY45" s="260">
        <v>14</v>
      </c>
      <c r="AZ45" s="260">
        <f t="shared" si="10"/>
        <v>28</v>
      </c>
      <c r="BA45" s="260">
        <f t="shared" si="10"/>
        <v>34</v>
      </c>
      <c r="BB45" s="260">
        <f t="shared" si="10"/>
        <v>10</v>
      </c>
      <c r="BC45" s="260">
        <f t="shared" si="10"/>
        <v>1</v>
      </c>
      <c r="BD45" s="260">
        <f t="shared" si="10"/>
        <v>17</v>
      </c>
      <c r="BE45" s="260">
        <f t="shared" si="10"/>
        <v>6</v>
      </c>
      <c r="BF45" s="260">
        <f t="shared" si="10"/>
        <v>7</v>
      </c>
      <c r="BG45" s="260">
        <f t="shared" si="10"/>
        <v>8</v>
      </c>
      <c r="BH45" s="260">
        <f t="shared" si="10"/>
        <v>3</v>
      </c>
      <c r="BI45" s="260">
        <f t="shared" si="10"/>
        <v>12</v>
      </c>
      <c r="BJ45" s="260">
        <f t="shared" si="10"/>
        <v>0</v>
      </c>
      <c r="BK45" s="260">
        <f t="shared" si="10"/>
        <v>0</v>
      </c>
      <c r="BL45" s="260">
        <f t="shared" si="10"/>
        <v>0</v>
      </c>
      <c r="BM45" s="260">
        <f t="shared" si="10"/>
        <v>0</v>
      </c>
      <c r="BN45" s="260">
        <f t="shared" si="10"/>
        <v>16</v>
      </c>
      <c r="BO45" s="260">
        <f t="shared" si="10"/>
        <v>0</v>
      </c>
      <c r="BP45" s="260">
        <f t="shared" ref="BP45:CA45" si="11">SUM(BP39:BP44)</f>
        <v>0</v>
      </c>
      <c r="BQ45" s="260">
        <f t="shared" si="11"/>
        <v>0</v>
      </c>
      <c r="BR45" s="260">
        <f t="shared" si="11"/>
        <v>0</v>
      </c>
      <c r="BS45" s="260">
        <f t="shared" si="11"/>
        <v>0</v>
      </c>
      <c r="BT45" s="260">
        <f t="shared" si="11"/>
        <v>0</v>
      </c>
      <c r="BU45" s="260">
        <f t="shared" si="11"/>
        <v>0</v>
      </c>
      <c r="BV45" s="260">
        <f t="shared" si="11"/>
        <v>0</v>
      </c>
      <c r="BW45" s="260">
        <f t="shared" si="11"/>
        <v>0</v>
      </c>
    </row>
    <row r="46" spans="1:75" ht="15" x14ac:dyDescent="0.25">
      <c r="A46" s="253">
        <v>8</v>
      </c>
      <c r="B46" s="253" t="s">
        <v>202</v>
      </c>
      <c r="C46" s="254" t="s">
        <v>157</v>
      </c>
      <c r="D46" s="16">
        <v>1</v>
      </c>
      <c r="E46" s="277">
        <v>1</v>
      </c>
      <c r="F46" s="16">
        <v>0</v>
      </c>
      <c r="G46" s="16">
        <v>3</v>
      </c>
      <c r="H46" s="16">
        <v>6</v>
      </c>
      <c r="I46" s="16">
        <v>5</v>
      </c>
      <c r="J46" s="16">
        <v>5</v>
      </c>
      <c r="K46" s="16">
        <v>7</v>
      </c>
      <c r="L46" s="16">
        <v>15</v>
      </c>
      <c r="M46" s="16">
        <v>19</v>
      </c>
      <c r="N46" s="16">
        <v>9</v>
      </c>
      <c r="O46" s="16">
        <v>1</v>
      </c>
      <c r="P46" s="16">
        <v>7</v>
      </c>
      <c r="Q46" s="277">
        <v>3</v>
      </c>
      <c r="R46" s="16">
        <v>4</v>
      </c>
      <c r="S46" s="16">
        <v>4</v>
      </c>
      <c r="T46" s="16">
        <v>2</v>
      </c>
      <c r="U46" s="16">
        <v>4</v>
      </c>
      <c r="V46" s="16">
        <v>3</v>
      </c>
      <c r="W46" s="16">
        <v>11</v>
      </c>
      <c r="X46" s="16">
        <v>1</v>
      </c>
      <c r="Y46" s="16">
        <v>4</v>
      </c>
      <c r="Z46" s="16">
        <v>8</v>
      </c>
      <c r="AA46" s="16">
        <v>5</v>
      </c>
      <c r="AB46" s="16">
        <v>6</v>
      </c>
      <c r="AC46" s="277">
        <v>8</v>
      </c>
      <c r="AD46" s="16">
        <v>5</v>
      </c>
      <c r="AE46" s="16">
        <v>17</v>
      </c>
      <c r="AF46" s="16">
        <v>2</v>
      </c>
      <c r="AG46" s="16">
        <v>23</v>
      </c>
      <c r="AH46" s="16">
        <v>8</v>
      </c>
      <c r="AI46" s="16">
        <v>6</v>
      </c>
      <c r="AJ46" s="16">
        <v>16</v>
      </c>
      <c r="AK46" s="16">
        <v>15</v>
      </c>
      <c r="AL46" s="16">
        <v>1</v>
      </c>
      <c r="AM46" s="16">
        <v>1</v>
      </c>
      <c r="AN46" s="16">
        <v>1</v>
      </c>
      <c r="AO46" s="277">
        <v>1</v>
      </c>
      <c r="AP46" s="16">
        <v>0</v>
      </c>
      <c r="AQ46" s="16">
        <v>1</v>
      </c>
      <c r="AR46" s="16">
        <v>2</v>
      </c>
      <c r="AS46" s="16">
        <v>11</v>
      </c>
      <c r="AT46" s="16">
        <v>35</v>
      </c>
      <c r="AU46" s="16">
        <v>47</v>
      </c>
      <c r="AV46" s="16">
        <v>41</v>
      </c>
      <c r="AW46" s="16">
        <v>43</v>
      </c>
      <c r="AX46" s="16">
        <v>35</v>
      </c>
      <c r="AY46" s="16">
        <v>29</v>
      </c>
      <c r="AZ46" s="16">
        <v>60</v>
      </c>
      <c r="BA46" s="16">
        <v>64</v>
      </c>
      <c r="BB46" s="16">
        <v>41</v>
      </c>
      <c r="BC46" s="16">
        <v>46</v>
      </c>
      <c r="BD46" s="16">
        <v>53</v>
      </c>
      <c r="BE46" s="16">
        <v>69</v>
      </c>
      <c r="BF46" s="16">
        <v>54</v>
      </c>
      <c r="BG46" s="16">
        <v>49</v>
      </c>
      <c r="BH46" s="16">
        <v>76</v>
      </c>
      <c r="BI46" s="16">
        <v>62</v>
      </c>
      <c r="BJ46" s="16">
        <v>50</v>
      </c>
      <c r="BK46" s="16">
        <v>56</v>
      </c>
      <c r="BL46" s="16">
        <v>0</v>
      </c>
      <c r="BM46" s="16">
        <v>64</v>
      </c>
      <c r="BN46" s="16">
        <v>61</v>
      </c>
      <c r="BO46" s="16"/>
      <c r="BP46" s="16"/>
      <c r="BQ46" s="16"/>
      <c r="BR46" s="16"/>
      <c r="BS46" s="16"/>
      <c r="BT46" s="16"/>
      <c r="BU46" s="16"/>
      <c r="BV46" s="16"/>
      <c r="BW46" s="16"/>
    </row>
    <row r="47" spans="1:75" x14ac:dyDescent="0.25">
      <c r="A47" s="256"/>
      <c r="B47" s="256"/>
      <c r="C47" s="254" t="s">
        <v>14</v>
      </c>
      <c r="D47" s="16">
        <v>1</v>
      </c>
      <c r="E47" s="16">
        <v>0</v>
      </c>
      <c r="F47" s="16">
        <v>0</v>
      </c>
      <c r="G47" s="16">
        <v>1</v>
      </c>
      <c r="H47" s="16">
        <v>0</v>
      </c>
      <c r="I47" s="16">
        <v>0</v>
      </c>
      <c r="J47" s="16">
        <v>1</v>
      </c>
      <c r="K47" s="16">
        <v>4</v>
      </c>
      <c r="L47" s="16">
        <v>0</v>
      </c>
      <c r="M47" s="16">
        <v>2</v>
      </c>
      <c r="N47" s="16">
        <v>8</v>
      </c>
      <c r="O47" s="16">
        <v>4</v>
      </c>
      <c r="P47" s="16">
        <v>0</v>
      </c>
      <c r="Q47" s="16">
        <v>0</v>
      </c>
      <c r="R47" s="16">
        <v>0</v>
      </c>
      <c r="S47" s="16">
        <v>4</v>
      </c>
      <c r="T47" s="16">
        <v>2</v>
      </c>
      <c r="U47" s="16">
        <v>3</v>
      </c>
      <c r="V47" s="16">
        <v>3</v>
      </c>
      <c r="W47" s="16">
        <v>0</v>
      </c>
      <c r="X47" s="16">
        <v>0</v>
      </c>
      <c r="Y47" s="16">
        <v>2</v>
      </c>
      <c r="Z47" s="16">
        <v>1</v>
      </c>
      <c r="AA47" s="16">
        <v>0</v>
      </c>
      <c r="AB47" s="16">
        <v>0</v>
      </c>
      <c r="AC47" s="16">
        <v>0</v>
      </c>
      <c r="AD47" s="16">
        <v>0</v>
      </c>
      <c r="AE47" s="16">
        <v>0</v>
      </c>
      <c r="AF47" s="16">
        <v>0</v>
      </c>
      <c r="AG47" s="16">
        <v>2</v>
      </c>
      <c r="AH47" s="16">
        <v>0</v>
      </c>
      <c r="AI47" s="16">
        <v>1</v>
      </c>
      <c r="AJ47" s="16">
        <v>1</v>
      </c>
      <c r="AK47" s="16">
        <v>1</v>
      </c>
      <c r="AL47" s="16">
        <v>0</v>
      </c>
      <c r="AM47" s="16">
        <v>4</v>
      </c>
      <c r="AN47" s="16">
        <v>2</v>
      </c>
      <c r="AO47" s="16">
        <v>8</v>
      </c>
      <c r="AP47" s="16">
        <v>0</v>
      </c>
      <c r="AQ47" s="16">
        <v>0</v>
      </c>
      <c r="AR47" s="16">
        <v>7</v>
      </c>
      <c r="AS47" s="16">
        <v>6</v>
      </c>
      <c r="AT47" s="16">
        <v>7</v>
      </c>
      <c r="AU47" s="16">
        <v>1</v>
      </c>
      <c r="AV47" s="16">
        <v>15</v>
      </c>
      <c r="AW47" s="16">
        <v>12</v>
      </c>
      <c r="AX47" s="16">
        <v>5</v>
      </c>
      <c r="AY47" s="16">
        <v>0</v>
      </c>
      <c r="AZ47" s="16">
        <v>5</v>
      </c>
      <c r="BA47" s="16">
        <v>8</v>
      </c>
      <c r="BB47" s="16">
        <v>6</v>
      </c>
      <c r="BC47" s="16">
        <v>2</v>
      </c>
      <c r="BD47" s="16">
        <v>14</v>
      </c>
      <c r="BE47" s="16">
        <v>21</v>
      </c>
      <c r="BF47" s="16">
        <v>17</v>
      </c>
      <c r="BG47" s="16">
        <v>9</v>
      </c>
      <c r="BH47" s="16">
        <v>16</v>
      </c>
      <c r="BI47" s="16">
        <v>19</v>
      </c>
      <c r="BJ47" s="16">
        <v>12</v>
      </c>
      <c r="BK47" s="16">
        <v>0</v>
      </c>
      <c r="BL47" s="16">
        <v>0</v>
      </c>
      <c r="BM47" s="16">
        <v>10</v>
      </c>
      <c r="BN47" s="16">
        <v>11</v>
      </c>
      <c r="BO47" s="16"/>
      <c r="BP47" s="16"/>
      <c r="BQ47" s="16"/>
      <c r="BR47" s="16"/>
      <c r="BS47" s="16"/>
      <c r="BT47" s="16"/>
      <c r="BU47" s="16"/>
      <c r="BV47" s="16"/>
      <c r="BW47" s="16"/>
    </row>
    <row r="48" spans="1:75" x14ac:dyDescent="0.25">
      <c r="A48" s="256"/>
      <c r="B48" s="256"/>
      <c r="C48" s="254" t="s">
        <v>15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2</v>
      </c>
      <c r="T48" s="16">
        <v>1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14</v>
      </c>
      <c r="AA48" s="16">
        <v>0</v>
      </c>
      <c r="AB48" s="16">
        <v>0</v>
      </c>
      <c r="AC48" s="16">
        <v>0</v>
      </c>
      <c r="AD48" s="16">
        <v>0</v>
      </c>
      <c r="AE48" s="16">
        <v>0</v>
      </c>
      <c r="AF48" s="16">
        <v>0</v>
      </c>
      <c r="AG48" s="16">
        <v>1</v>
      </c>
      <c r="AH48" s="16">
        <v>1</v>
      </c>
      <c r="AI48" s="16">
        <v>1</v>
      </c>
      <c r="AJ48" s="16">
        <v>0</v>
      </c>
      <c r="AK48" s="16">
        <v>0</v>
      </c>
      <c r="AL48" s="16">
        <v>0</v>
      </c>
      <c r="AM48" s="16">
        <v>0</v>
      </c>
      <c r="AN48" s="16">
        <v>0</v>
      </c>
      <c r="AO48" s="16">
        <v>0</v>
      </c>
      <c r="AP48" s="16">
        <v>0</v>
      </c>
      <c r="AQ48" s="16">
        <v>0</v>
      </c>
      <c r="AR48" s="16">
        <v>0</v>
      </c>
      <c r="AS48" s="16">
        <v>0</v>
      </c>
      <c r="AT48" s="16">
        <v>0</v>
      </c>
      <c r="AU48" s="16">
        <v>0</v>
      </c>
      <c r="AV48" s="16">
        <v>0</v>
      </c>
      <c r="AW48" s="16">
        <v>14</v>
      </c>
      <c r="AX48" s="16">
        <v>0</v>
      </c>
      <c r="AY48" s="16">
        <v>0</v>
      </c>
      <c r="AZ48" s="16">
        <v>0</v>
      </c>
      <c r="BA48" s="16">
        <v>2</v>
      </c>
      <c r="BB48" s="16">
        <v>0</v>
      </c>
      <c r="BC48" s="16">
        <v>0</v>
      </c>
      <c r="BD48" s="16">
        <v>0</v>
      </c>
      <c r="BE48" s="16">
        <v>9</v>
      </c>
      <c r="BF48" s="16">
        <v>4</v>
      </c>
      <c r="BG48" s="16">
        <v>2</v>
      </c>
      <c r="BH48" s="16">
        <v>0</v>
      </c>
      <c r="BI48" s="16">
        <v>1</v>
      </c>
      <c r="BJ48" s="16">
        <v>0</v>
      </c>
      <c r="BK48" s="16">
        <v>10</v>
      </c>
      <c r="BL48" s="16">
        <v>0</v>
      </c>
      <c r="BM48" s="16">
        <v>2</v>
      </c>
      <c r="BN48" s="16">
        <v>4</v>
      </c>
      <c r="BO48" s="16"/>
      <c r="BP48" s="16"/>
      <c r="BQ48" s="16"/>
      <c r="BR48" s="16"/>
      <c r="BS48" s="16"/>
      <c r="BT48" s="16"/>
      <c r="BU48" s="16"/>
      <c r="BV48" s="16"/>
      <c r="BW48" s="16"/>
    </row>
    <row r="49" spans="1:75" x14ac:dyDescent="0.25">
      <c r="A49" s="256"/>
      <c r="B49" s="256"/>
      <c r="C49" s="254" t="s">
        <v>28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1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  <c r="AB49" s="16">
        <v>0</v>
      </c>
      <c r="AC49" s="16">
        <v>0</v>
      </c>
      <c r="AD49" s="16">
        <v>0</v>
      </c>
      <c r="AE49" s="16">
        <v>0</v>
      </c>
      <c r="AF49" s="16">
        <v>2</v>
      </c>
      <c r="AG49" s="16">
        <v>0</v>
      </c>
      <c r="AH49" s="16">
        <v>0</v>
      </c>
      <c r="AI49" s="16">
        <v>0</v>
      </c>
      <c r="AJ49" s="16">
        <v>0</v>
      </c>
      <c r="AK49" s="16">
        <v>0</v>
      </c>
      <c r="AL49" s="16">
        <v>0</v>
      </c>
      <c r="AM49" s="16">
        <v>0</v>
      </c>
      <c r="AN49" s="16">
        <v>0</v>
      </c>
      <c r="AO49" s="16">
        <v>0</v>
      </c>
      <c r="AP49" s="16">
        <v>8</v>
      </c>
      <c r="AQ49" s="16">
        <v>0</v>
      </c>
      <c r="AR49" s="16">
        <v>0</v>
      </c>
      <c r="AS49" s="16">
        <v>0</v>
      </c>
      <c r="AT49" s="16">
        <v>0</v>
      </c>
      <c r="AU49" s="16">
        <v>0</v>
      </c>
      <c r="AV49" s="16">
        <v>0</v>
      </c>
      <c r="AW49" s="16">
        <v>0</v>
      </c>
      <c r="AX49" s="16">
        <v>0</v>
      </c>
      <c r="AY49" s="16">
        <v>0</v>
      </c>
      <c r="AZ49" s="16">
        <v>0</v>
      </c>
      <c r="BA49" s="16">
        <v>0</v>
      </c>
      <c r="BB49" s="16">
        <v>0</v>
      </c>
      <c r="BC49" s="16">
        <v>0</v>
      </c>
      <c r="BD49" s="16">
        <v>0</v>
      </c>
      <c r="BE49" s="16">
        <v>11</v>
      </c>
      <c r="BF49" s="16">
        <v>0</v>
      </c>
      <c r="BG49" s="16">
        <v>0</v>
      </c>
      <c r="BH49" s="16">
        <v>0</v>
      </c>
      <c r="BI49" s="16">
        <v>0</v>
      </c>
      <c r="BJ49" s="16">
        <v>0</v>
      </c>
      <c r="BK49" s="16">
        <v>8</v>
      </c>
      <c r="BL49" s="16">
        <v>0</v>
      </c>
      <c r="BM49" s="16">
        <v>1</v>
      </c>
      <c r="BN49" s="16">
        <v>0</v>
      </c>
      <c r="BO49" s="16"/>
      <c r="BP49" s="16"/>
      <c r="BQ49" s="16"/>
      <c r="BR49" s="16"/>
      <c r="BS49" s="16"/>
      <c r="BT49" s="16"/>
      <c r="BU49" s="16"/>
      <c r="BV49" s="16"/>
      <c r="BW49" s="16"/>
    </row>
    <row r="50" spans="1:75" x14ac:dyDescent="0.25">
      <c r="A50" s="256"/>
      <c r="B50" s="256"/>
      <c r="C50" s="254" t="s">
        <v>182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16">
        <v>0</v>
      </c>
      <c r="AJ50" s="16">
        <v>0</v>
      </c>
      <c r="AK50" s="16">
        <v>0</v>
      </c>
      <c r="AL50" s="16">
        <v>0</v>
      </c>
      <c r="AM50" s="16">
        <v>0</v>
      </c>
      <c r="AN50" s="16">
        <v>0</v>
      </c>
      <c r="AO50" s="16">
        <v>0</v>
      </c>
      <c r="AP50" s="16">
        <v>0</v>
      </c>
      <c r="AQ50" s="16">
        <v>0</v>
      </c>
      <c r="AR50" s="16">
        <v>0</v>
      </c>
      <c r="AS50" s="16">
        <v>0</v>
      </c>
      <c r="AT50" s="16">
        <v>0</v>
      </c>
      <c r="AU50" s="16">
        <v>0</v>
      </c>
      <c r="AV50" s="16">
        <v>0</v>
      </c>
      <c r="AW50" s="16">
        <v>0</v>
      </c>
      <c r="AX50" s="16">
        <v>0</v>
      </c>
      <c r="AY50" s="16">
        <v>0</v>
      </c>
      <c r="AZ50" s="16">
        <v>0</v>
      </c>
      <c r="BA50" s="16">
        <v>0</v>
      </c>
      <c r="BB50" s="16">
        <v>0</v>
      </c>
      <c r="BC50" s="16">
        <v>0</v>
      </c>
      <c r="BD50" s="16">
        <v>0</v>
      </c>
      <c r="BE50" s="16">
        <v>2</v>
      </c>
      <c r="BF50" s="16">
        <v>0</v>
      </c>
      <c r="BG50" s="16">
        <v>0</v>
      </c>
      <c r="BH50" s="16">
        <v>0</v>
      </c>
      <c r="BI50" s="16">
        <v>0</v>
      </c>
      <c r="BJ50" s="16">
        <v>0</v>
      </c>
      <c r="BK50" s="16">
        <v>0</v>
      </c>
      <c r="BL50" s="16">
        <v>0</v>
      </c>
      <c r="BM50" s="16">
        <v>0</v>
      </c>
      <c r="BN50" s="16">
        <v>0</v>
      </c>
      <c r="BO50" s="16"/>
      <c r="BP50" s="16"/>
      <c r="BQ50" s="16"/>
      <c r="BR50" s="16"/>
      <c r="BS50" s="16"/>
      <c r="BT50" s="16"/>
      <c r="BU50" s="16"/>
      <c r="BV50" s="16"/>
      <c r="BW50" s="16"/>
    </row>
    <row r="51" spans="1:75" ht="25.5" x14ac:dyDescent="0.25">
      <c r="A51" s="256"/>
      <c r="B51" s="256"/>
      <c r="C51" s="257" t="s">
        <v>183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16">
        <v>0</v>
      </c>
      <c r="AC51" s="16">
        <v>0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</v>
      </c>
      <c r="AK51" s="16">
        <v>0</v>
      </c>
      <c r="AL51" s="16">
        <v>0</v>
      </c>
      <c r="AM51" s="16">
        <v>0</v>
      </c>
      <c r="AN51" s="16">
        <v>0</v>
      </c>
      <c r="AO51" s="16">
        <v>0</v>
      </c>
      <c r="AP51" s="16">
        <v>0</v>
      </c>
      <c r="AQ51" s="16">
        <v>0</v>
      </c>
      <c r="AR51" s="16">
        <v>0</v>
      </c>
      <c r="AS51" s="16">
        <v>0</v>
      </c>
      <c r="AT51" s="16">
        <v>0</v>
      </c>
      <c r="AU51" s="16">
        <v>0</v>
      </c>
      <c r="AV51" s="16">
        <v>0</v>
      </c>
      <c r="AW51" s="16">
        <v>0</v>
      </c>
      <c r="AX51" s="16">
        <v>0</v>
      </c>
      <c r="AY51" s="16">
        <v>0</v>
      </c>
      <c r="AZ51" s="16">
        <v>0</v>
      </c>
      <c r="BA51" s="16">
        <v>0</v>
      </c>
      <c r="BB51" s="16">
        <v>0</v>
      </c>
      <c r="BC51" s="16">
        <v>0</v>
      </c>
      <c r="BD51" s="16">
        <v>0</v>
      </c>
      <c r="BE51" s="16">
        <v>0</v>
      </c>
      <c r="BF51" s="16">
        <v>0</v>
      </c>
      <c r="BG51" s="16">
        <v>0</v>
      </c>
      <c r="BH51" s="16">
        <v>0</v>
      </c>
      <c r="BI51" s="16">
        <v>0</v>
      </c>
      <c r="BJ51" s="16">
        <v>0</v>
      </c>
      <c r="BK51" s="16">
        <v>0</v>
      </c>
      <c r="BL51" s="16">
        <v>0</v>
      </c>
      <c r="BM51" s="16">
        <v>0</v>
      </c>
      <c r="BN51" s="16">
        <v>0</v>
      </c>
      <c r="BO51" s="16"/>
      <c r="BP51" s="16"/>
      <c r="BQ51" s="16"/>
      <c r="BR51" s="16"/>
      <c r="BS51" s="16"/>
      <c r="BT51" s="16"/>
      <c r="BU51" s="16"/>
      <c r="BV51" s="16"/>
      <c r="BW51" s="16"/>
    </row>
    <row r="52" spans="1:75" x14ac:dyDescent="0.25">
      <c r="A52" s="258"/>
      <c r="B52" s="258"/>
      <c r="C52" s="259" t="s">
        <v>159</v>
      </c>
      <c r="D52" s="260">
        <f t="shared" ref="D52:BO52" si="12">SUM(D46:D51)</f>
        <v>2</v>
      </c>
      <c r="E52" s="260">
        <f t="shared" si="12"/>
        <v>1</v>
      </c>
      <c r="F52" s="260">
        <f t="shared" si="12"/>
        <v>0</v>
      </c>
      <c r="G52" s="260">
        <f t="shared" si="12"/>
        <v>4</v>
      </c>
      <c r="H52" s="260">
        <f t="shared" si="12"/>
        <v>6</v>
      </c>
      <c r="I52" s="260">
        <f t="shared" si="12"/>
        <v>5</v>
      </c>
      <c r="J52" s="260">
        <f t="shared" si="12"/>
        <v>6</v>
      </c>
      <c r="K52" s="260">
        <f t="shared" si="12"/>
        <v>11</v>
      </c>
      <c r="L52" s="260">
        <f t="shared" si="12"/>
        <v>15</v>
      </c>
      <c r="M52" s="260">
        <f t="shared" si="12"/>
        <v>22</v>
      </c>
      <c r="N52" s="260">
        <f t="shared" si="12"/>
        <v>17</v>
      </c>
      <c r="O52" s="260">
        <f t="shared" si="12"/>
        <v>5</v>
      </c>
      <c r="P52" s="260">
        <f t="shared" si="12"/>
        <v>7</v>
      </c>
      <c r="Q52" s="260">
        <f t="shared" si="12"/>
        <v>3</v>
      </c>
      <c r="R52" s="260">
        <f t="shared" si="12"/>
        <v>4</v>
      </c>
      <c r="S52" s="260">
        <f t="shared" si="12"/>
        <v>10</v>
      </c>
      <c r="T52" s="260">
        <f t="shared" si="12"/>
        <v>5</v>
      </c>
      <c r="U52" s="260">
        <f t="shared" si="12"/>
        <v>7</v>
      </c>
      <c r="V52" s="260">
        <f t="shared" si="12"/>
        <v>6</v>
      </c>
      <c r="W52" s="260">
        <f t="shared" si="12"/>
        <v>11</v>
      </c>
      <c r="X52" s="260">
        <f t="shared" si="12"/>
        <v>1</v>
      </c>
      <c r="Y52" s="260">
        <f t="shared" si="12"/>
        <v>6</v>
      </c>
      <c r="Z52" s="260">
        <f t="shared" si="12"/>
        <v>23</v>
      </c>
      <c r="AA52" s="260">
        <f t="shared" si="12"/>
        <v>5</v>
      </c>
      <c r="AB52" s="260">
        <f t="shared" si="12"/>
        <v>6</v>
      </c>
      <c r="AC52" s="260">
        <f t="shared" si="12"/>
        <v>8</v>
      </c>
      <c r="AD52" s="260">
        <f t="shared" si="12"/>
        <v>5</v>
      </c>
      <c r="AE52" s="260">
        <f t="shared" si="12"/>
        <v>17</v>
      </c>
      <c r="AF52" s="260">
        <f t="shared" si="12"/>
        <v>4</v>
      </c>
      <c r="AG52" s="260">
        <f t="shared" si="12"/>
        <v>26</v>
      </c>
      <c r="AH52" s="260">
        <f t="shared" si="12"/>
        <v>9</v>
      </c>
      <c r="AI52" s="260">
        <f t="shared" si="12"/>
        <v>8</v>
      </c>
      <c r="AJ52" s="260">
        <f t="shared" si="12"/>
        <v>17</v>
      </c>
      <c r="AK52" s="260">
        <f t="shared" si="12"/>
        <v>16</v>
      </c>
      <c r="AL52" s="260">
        <f t="shared" si="12"/>
        <v>1</v>
      </c>
      <c r="AM52" s="260">
        <f t="shared" si="12"/>
        <v>5</v>
      </c>
      <c r="AN52" s="260">
        <v>3</v>
      </c>
      <c r="AO52" s="260">
        <v>9</v>
      </c>
      <c r="AP52" s="260">
        <v>8</v>
      </c>
      <c r="AQ52" s="260">
        <v>1</v>
      </c>
      <c r="AR52" s="260">
        <v>9</v>
      </c>
      <c r="AS52" s="260">
        <v>17</v>
      </c>
      <c r="AT52" s="260">
        <v>42</v>
      </c>
      <c r="AU52" s="260">
        <v>48</v>
      </c>
      <c r="AV52" s="260">
        <v>56</v>
      </c>
      <c r="AW52" s="260">
        <v>69</v>
      </c>
      <c r="AX52" s="260">
        <v>40</v>
      </c>
      <c r="AY52" s="260">
        <v>29</v>
      </c>
      <c r="AZ52" s="260">
        <f t="shared" si="12"/>
        <v>65</v>
      </c>
      <c r="BA52" s="260">
        <f t="shared" si="12"/>
        <v>74</v>
      </c>
      <c r="BB52" s="260">
        <f t="shared" si="12"/>
        <v>47</v>
      </c>
      <c r="BC52" s="260">
        <f t="shared" si="12"/>
        <v>48</v>
      </c>
      <c r="BD52" s="260">
        <f t="shared" si="12"/>
        <v>67</v>
      </c>
      <c r="BE52" s="260">
        <f t="shared" si="12"/>
        <v>112</v>
      </c>
      <c r="BF52" s="260">
        <f t="shared" si="12"/>
        <v>75</v>
      </c>
      <c r="BG52" s="260">
        <f t="shared" si="12"/>
        <v>60</v>
      </c>
      <c r="BH52" s="260">
        <f t="shared" si="12"/>
        <v>92</v>
      </c>
      <c r="BI52" s="260">
        <f t="shared" si="12"/>
        <v>82</v>
      </c>
      <c r="BJ52" s="260">
        <f t="shared" si="12"/>
        <v>62</v>
      </c>
      <c r="BK52" s="260">
        <f t="shared" si="12"/>
        <v>74</v>
      </c>
      <c r="BL52" s="260">
        <f t="shared" si="12"/>
        <v>0</v>
      </c>
      <c r="BM52" s="260">
        <f t="shared" si="12"/>
        <v>77</v>
      </c>
      <c r="BN52" s="260">
        <f t="shared" si="12"/>
        <v>76</v>
      </c>
      <c r="BO52" s="260">
        <f t="shared" si="12"/>
        <v>0</v>
      </c>
      <c r="BP52" s="260">
        <f t="shared" ref="BP52:BZ52" si="13">SUM(BP46:BP51)</f>
        <v>0</v>
      </c>
      <c r="BQ52" s="260">
        <f t="shared" si="13"/>
        <v>0</v>
      </c>
      <c r="BR52" s="260">
        <f t="shared" si="13"/>
        <v>0</v>
      </c>
      <c r="BS52" s="260">
        <f t="shared" si="13"/>
        <v>0</v>
      </c>
      <c r="BT52" s="260">
        <f t="shared" si="13"/>
        <v>0</v>
      </c>
      <c r="BU52" s="260">
        <f t="shared" si="13"/>
        <v>0</v>
      </c>
      <c r="BV52" s="260">
        <f t="shared" si="13"/>
        <v>0</v>
      </c>
      <c r="BW52" s="260">
        <f t="shared" si="13"/>
        <v>0</v>
      </c>
    </row>
    <row r="53" spans="1:75" ht="14.25" x14ac:dyDescent="0.25">
      <c r="A53" s="253">
        <v>9</v>
      </c>
      <c r="B53" s="253" t="s">
        <v>203</v>
      </c>
      <c r="C53" s="254" t="s">
        <v>157</v>
      </c>
      <c r="D53" s="16">
        <v>1</v>
      </c>
      <c r="E53" s="16">
        <v>2</v>
      </c>
      <c r="F53" s="16">
        <v>0</v>
      </c>
      <c r="G53" s="16">
        <v>1</v>
      </c>
      <c r="H53" s="16">
        <v>14</v>
      </c>
      <c r="I53" s="16">
        <v>18</v>
      </c>
      <c r="J53" s="16">
        <v>10</v>
      </c>
      <c r="K53" s="16">
        <v>16</v>
      </c>
      <c r="L53" s="16">
        <v>15</v>
      </c>
      <c r="M53" s="16">
        <v>15</v>
      </c>
      <c r="N53" s="16">
        <v>26</v>
      </c>
      <c r="O53" s="16">
        <v>2</v>
      </c>
      <c r="P53" s="16">
        <v>11</v>
      </c>
      <c r="Q53" s="16">
        <v>14</v>
      </c>
      <c r="R53" s="16">
        <v>11</v>
      </c>
      <c r="S53" s="16">
        <v>17</v>
      </c>
      <c r="T53" s="16">
        <v>18</v>
      </c>
      <c r="U53" s="16">
        <v>14</v>
      </c>
      <c r="V53" s="16">
        <v>14</v>
      </c>
      <c r="W53" s="16">
        <v>22</v>
      </c>
      <c r="X53" s="16">
        <v>4</v>
      </c>
      <c r="Y53" s="16">
        <v>3</v>
      </c>
      <c r="Z53" s="16">
        <v>21</v>
      </c>
      <c r="AA53" s="16">
        <v>11</v>
      </c>
      <c r="AB53" s="16">
        <v>12</v>
      </c>
      <c r="AC53" s="16">
        <v>13</v>
      </c>
      <c r="AD53" s="16">
        <v>10</v>
      </c>
      <c r="AE53" s="16">
        <v>12</v>
      </c>
      <c r="AF53" s="16">
        <v>14</v>
      </c>
      <c r="AG53" s="16">
        <v>15</v>
      </c>
      <c r="AH53" s="16">
        <v>10</v>
      </c>
      <c r="AI53" s="16">
        <v>11</v>
      </c>
      <c r="AJ53" s="16">
        <v>18</v>
      </c>
      <c r="AK53" s="16">
        <v>17</v>
      </c>
      <c r="AL53" s="16">
        <v>19</v>
      </c>
      <c r="AM53" s="16">
        <v>1</v>
      </c>
      <c r="AN53" s="16">
        <v>6</v>
      </c>
      <c r="AO53" s="16">
        <v>17</v>
      </c>
      <c r="AP53" s="16">
        <v>17</v>
      </c>
      <c r="AQ53" s="16">
        <v>11</v>
      </c>
      <c r="AR53" s="16">
        <v>18</v>
      </c>
      <c r="AS53" s="16">
        <v>27</v>
      </c>
      <c r="AT53" s="16">
        <v>0</v>
      </c>
      <c r="AU53" s="16">
        <v>0</v>
      </c>
      <c r="AV53" s="16">
        <v>0</v>
      </c>
      <c r="AW53" s="16">
        <v>0</v>
      </c>
      <c r="AX53" s="16">
        <v>0</v>
      </c>
      <c r="AY53" s="16">
        <v>0</v>
      </c>
      <c r="AZ53" s="16">
        <v>0</v>
      </c>
      <c r="BA53" s="16">
        <v>0</v>
      </c>
      <c r="BB53" s="279">
        <v>0</v>
      </c>
      <c r="BC53" s="16">
        <v>0</v>
      </c>
      <c r="BD53" s="16">
        <v>0</v>
      </c>
      <c r="BE53" s="16">
        <v>0</v>
      </c>
      <c r="BF53" s="16">
        <v>0</v>
      </c>
      <c r="BG53" s="16">
        <v>0</v>
      </c>
      <c r="BH53" s="16">
        <v>0</v>
      </c>
      <c r="BI53" s="16">
        <v>0</v>
      </c>
      <c r="BJ53" s="16">
        <v>0</v>
      </c>
      <c r="BK53" s="16">
        <v>0</v>
      </c>
      <c r="BL53" s="16">
        <v>0</v>
      </c>
      <c r="BM53" s="16">
        <v>0</v>
      </c>
      <c r="BN53" s="279">
        <v>0</v>
      </c>
      <c r="BO53" s="16">
        <v>0</v>
      </c>
      <c r="BP53" s="16">
        <v>0</v>
      </c>
      <c r="BQ53" s="16">
        <v>0</v>
      </c>
      <c r="BR53" s="16">
        <v>0</v>
      </c>
      <c r="BS53" s="16">
        <v>0</v>
      </c>
      <c r="BT53" s="16">
        <v>0</v>
      </c>
      <c r="BU53" s="16">
        <v>0</v>
      </c>
      <c r="BV53" s="16">
        <v>0</v>
      </c>
      <c r="BW53" s="16">
        <v>0</v>
      </c>
    </row>
    <row r="54" spans="1:75" x14ac:dyDescent="0.25">
      <c r="A54" s="256"/>
      <c r="B54" s="256"/>
      <c r="C54" s="254" t="s">
        <v>14</v>
      </c>
      <c r="D54" s="16">
        <v>2</v>
      </c>
      <c r="E54" s="16">
        <v>1</v>
      </c>
      <c r="F54" s="16">
        <v>0</v>
      </c>
      <c r="G54" s="16">
        <v>1</v>
      </c>
      <c r="H54" s="16">
        <v>9</v>
      </c>
      <c r="I54" s="16">
        <v>7</v>
      </c>
      <c r="J54" s="16">
        <v>6</v>
      </c>
      <c r="K54" s="16">
        <v>4</v>
      </c>
      <c r="L54" s="16">
        <v>8</v>
      </c>
      <c r="M54" s="16">
        <v>1</v>
      </c>
      <c r="N54" s="16">
        <v>20</v>
      </c>
      <c r="O54" s="16">
        <v>2</v>
      </c>
      <c r="P54" s="16">
        <v>3</v>
      </c>
      <c r="Q54" s="16">
        <v>8</v>
      </c>
      <c r="R54" s="16">
        <v>3</v>
      </c>
      <c r="S54" s="16">
        <v>17</v>
      </c>
      <c r="T54" s="16">
        <v>5</v>
      </c>
      <c r="U54" s="16">
        <v>12</v>
      </c>
      <c r="V54" s="16">
        <v>19</v>
      </c>
      <c r="W54" s="16">
        <v>5</v>
      </c>
      <c r="X54" s="16">
        <v>14</v>
      </c>
      <c r="Y54" s="16">
        <v>6</v>
      </c>
      <c r="Z54" s="16">
        <v>5</v>
      </c>
      <c r="AA54" s="16">
        <v>7</v>
      </c>
      <c r="AB54" s="16">
        <v>8</v>
      </c>
      <c r="AC54" s="16">
        <v>17</v>
      </c>
      <c r="AD54" s="16">
        <v>21</v>
      </c>
      <c r="AE54" s="16">
        <v>9</v>
      </c>
      <c r="AF54" s="16">
        <v>9</v>
      </c>
      <c r="AG54" s="16">
        <v>19</v>
      </c>
      <c r="AH54" s="16">
        <v>12</v>
      </c>
      <c r="AI54" s="16">
        <v>11</v>
      </c>
      <c r="AJ54" s="16">
        <v>13</v>
      </c>
      <c r="AK54" s="16">
        <v>27</v>
      </c>
      <c r="AL54" s="16">
        <v>10</v>
      </c>
      <c r="AM54" s="16">
        <v>0</v>
      </c>
      <c r="AN54" s="16">
        <v>6</v>
      </c>
      <c r="AO54" s="16">
        <v>12</v>
      </c>
      <c r="AP54" s="16">
        <v>0</v>
      </c>
      <c r="AQ54" s="16">
        <v>2</v>
      </c>
      <c r="AR54" s="16">
        <v>1</v>
      </c>
      <c r="AS54" s="16">
        <v>0</v>
      </c>
      <c r="AT54" s="16">
        <v>0</v>
      </c>
      <c r="AU54" s="16">
        <v>0</v>
      </c>
      <c r="AV54" s="16">
        <v>0</v>
      </c>
      <c r="AW54" s="16">
        <v>0</v>
      </c>
      <c r="AX54" s="16">
        <v>0</v>
      </c>
      <c r="AY54" s="16">
        <v>0</v>
      </c>
      <c r="AZ54" s="16">
        <v>0</v>
      </c>
      <c r="BA54" s="16">
        <v>0</v>
      </c>
      <c r="BB54" s="16">
        <v>0</v>
      </c>
      <c r="BC54" s="16">
        <v>0</v>
      </c>
      <c r="BD54" s="16">
        <v>0</v>
      </c>
      <c r="BE54" s="16">
        <v>0</v>
      </c>
      <c r="BF54" s="16">
        <v>0</v>
      </c>
      <c r="BG54" s="16">
        <v>0</v>
      </c>
      <c r="BH54" s="16">
        <v>0</v>
      </c>
      <c r="BI54" s="16">
        <v>0</v>
      </c>
      <c r="BJ54" s="16">
        <v>0</v>
      </c>
      <c r="BK54" s="16">
        <v>0</v>
      </c>
      <c r="BL54" s="16">
        <v>0</v>
      </c>
      <c r="BM54" s="16">
        <v>0</v>
      </c>
      <c r="BN54" s="16">
        <v>0</v>
      </c>
      <c r="BO54" s="16">
        <v>0</v>
      </c>
      <c r="BP54" s="16">
        <v>0</v>
      </c>
      <c r="BQ54" s="16">
        <v>0</v>
      </c>
      <c r="BR54" s="16">
        <v>0</v>
      </c>
      <c r="BS54" s="16">
        <v>0</v>
      </c>
      <c r="BT54" s="16">
        <v>0</v>
      </c>
      <c r="BU54" s="16">
        <v>0</v>
      </c>
      <c r="BV54" s="16">
        <v>0</v>
      </c>
      <c r="BW54" s="16">
        <v>0</v>
      </c>
    </row>
    <row r="55" spans="1:75" x14ac:dyDescent="0.25">
      <c r="A55" s="256"/>
      <c r="B55" s="256"/>
      <c r="C55" s="254" t="s">
        <v>15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2</v>
      </c>
      <c r="O55" s="16">
        <v>0</v>
      </c>
      <c r="P55" s="16">
        <v>11</v>
      </c>
      <c r="Q55" s="16">
        <v>2</v>
      </c>
      <c r="R55" s="16">
        <v>5</v>
      </c>
      <c r="S55" s="16">
        <v>6</v>
      </c>
      <c r="T55" s="16">
        <v>5</v>
      </c>
      <c r="U55" s="16">
        <v>3</v>
      </c>
      <c r="V55" s="16">
        <v>15</v>
      </c>
      <c r="W55" s="16">
        <v>3</v>
      </c>
      <c r="X55" s="16">
        <v>12</v>
      </c>
      <c r="Y55" s="16">
        <v>7</v>
      </c>
      <c r="Z55" s="16">
        <v>7</v>
      </c>
      <c r="AA55" s="16">
        <v>4</v>
      </c>
      <c r="AB55" s="16">
        <v>2</v>
      </c>
      <c r="AC55" s="16">
        <v>5</v>
      </c>
      <c r="AD55" s="16">
        <v>10</v>
      </c>
      <c r="AE55" s="16">
        <v>2</v>
      </c>
      <c r="AF55" s="16">
        <v>20</v>
      </c>
      <c r="AG55" s="16">
        <v>6</v>
      </c>
      <c r="AH55" s="16">
        <v>0</v>
      </c>
      <c r="AI55" s="16">
        <v>2</v>
      </c>
      <c r="AJ55" s="16">
        <v>5</v>
      </c>
      <c r="AK55" s="16">
        <v>2</v>
      </c>
      <c r="AL55" s="16">
        <v>0</v>
      </c>
      <c r="AM55" s="16">
        <v>0</v>
      </c>
      <c r="AN55" s="16">
        <v>1</v>
      </c>
      <c r="AO55" s="16">
        <v>1</v>
      </c>
      <c r="AP55" s="16">
        <v>0</v>
      </c>
      <c r="AQ55" s="16">
        <v>0</v>
      </c>
      <c r="AR55" s="16">
        <v>0</v>
      </c>
      <c r="AS55" s="16">
        <v>0</v>
      </c>
      <c r="AT55" s="16">
        <v>0</v>
      </c>
      <c r="AU55" s="16">
        <v>0</v>
      </c>
      <c r="AV55" s="16">
        <v>0</v>
      </c>
      <c r="AW55" s="16">
        <v>0</v>
      </c>
      <c r="AX55" s="16">
        <v>0</v>
      </c>
      <c r="AY55" s="16">
        <v>0</v>
      </c>
      <c r="AZ55" s="16">
        <v>0</v>
      </c>
      <c r="BA55" s="16">
        <v>0</v>
      </c>
      <c r="BB55" s="16">
        <v>0</v>
      </c>
      <c r="BC55" s="16">
        <v>0</v>
      </c>
      <c r="BD55" s="16">
        <v>0</v>
      </c>
      <c r="BE55" s="16">
        <v>0</v>
      </c>
      <c r="BF55" s="16">
        <v>0</v>
      </c>
      <c r="BG55" s="16">
        <v>0</v>
      </c>
      <c r="BH55" s="16">
        <v>0</v>
      </c>
      <c r="BI55" s="16">
        <v>0</v>
      </c>
      <c r="BJ55" s="16">
        <v>0</v>
      </c>
      <c r="BK55" s="16">
        <v>0</v>
      </c>
      <c r="BL55" s="16">
        <v>0</v>
      </c>
      <c r="BM55" s="16">
        <v>0</v>
      </c>
      <c r="BN55" s="16">
        <v>0</v>
      </c>
      <c r="BO55" s="16">
        <v>0</v>
      </c>
      <c r="BP55" s="16">
        <v>0</v>
      </c>
      <c r="BQ55" s="16">
        <v>0</v>
      </c>
      <c r="BR55" s="16">
        <v>0</v>
      </c>
      <c r="BS55" s="16">
        <v>0</v>
      </c>
      <c r="BT55" s="16">
        <v>0</v>
      </c>
      <c r="BU55" s="16">
        <v>0</v>
      </c>
      <c r="BV55" s="16">
        <v>0</v>
      </c>
      <c r="BW55" s="16">
        <v>0</v>
      </c>
    </row>
    <row r="56" spans="1:75" x14ac:dyDescent="0.25">
      <c r="A56" s="256"/>
      <c r="B56" s="256"/>
      <c r="C56" s="254" t="s">
        <v>28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0</v>
      </c>
      <c r="AG56" s="16">
        <v>11</v>
      </c>
      <c r="AH56" s="16">
        <v>6</v>
      </c>
      <c r="AI56" s="16">
        <v>10</v>
      </c>
      <c r="AJ56" s="16">
        <v>3</v>
      </c>
      <c r="AK56" s="16">
        <v>2</v>
      </c>
      <c r="AL56" s="16">
        <v>0</v>
      </c>
      <c r="AM56" s="16">
        <v>2</v>
      </c>
      <c r="AN56" s="16">
        <v>0</v>
      </c>
      <c r="AO56" s="16">
        <v>0</v>
      </c>
      <c r="AP56" s="16">
        <v>0</v>
      </c>
      <c r="AQ56" s="16">
        <v>0</v>
      </c>
      <c r="AR56" s="16">
        <v>0</v>
      </c>
      <c r="AS56" s="16">
        <v>0</v>
      </c>
      <c r="AT56" s="16">
        <v>0</v>
      </c>
      <c r="AU56" s="16">
        <v>0</v>
      </c>
      <c r="AV56" s="16">
        <v>0</v>
      </c>
      <c r="AW56" s="16">
        <v>0</v>
      </c>
      <c r="AX56" s="16">
        <v>0</v>
      </c>
      <c r="AY56" s="16">
        <v>0</v>
      </c>
      <c r="AZ56" s="16">
        <v>0</v>
      </c>
      <c r="BA56" s="16">
        <v>0</v>
      </c>
      <c r="BB56" s="16">
        <v>0</v>
      </c>
      <c r="BC56" s="16">
        <v>0</v>
      </c>
      <c r="BD56" s="16">
        <v>0</v>
      </c>
      <c r="BE56" s="16">
        <v>0</v>
      </c>
      <c r="BF56" s="16">
        <v>0</v>
      </c>
      <c r="BG56" s="16">
        <v>0</v>
      </c>
      <c r="BH56" s="16">
        <v>0</v>
      </c>
      <c r="BI56" s="16">
        <v>0</v>
      </c>
      <c r="BJ56" s="16">
        <v>0</v>
      </c>
      <c r="BK56" s="16">
        <v>0</v>
      </c>
      <c r="BL56" s="16">
        <v>0</v>
      </c>
      <c r="BM56" s="16">
        <v>0</v>
      </c>
      <c r="BN56" s="16">
        <v>0</v>
      </c>
      <c r="BO56" s="16">
        <v>0</v>
      </c>
      <c r="BP56" s="16">
        <v>0</v>
      </c>
      <c r="BQ56" s="16">
        <v>0</v>
      </c>
      <c r="BR56" s="16">
        <v>0</v>
      </c>
      <c r="BS56" s="16">
        <v>0</v>
      </c>
      <c r="BT56" s="16">
        <v>0</v>
      </c>
      <c r="BU56" s="16">
        <v>0</v>
      </c>
      <c r="BV56" s="16">
        <v>0</v>
      </c>
      <c r="BW56" s="16">
        <v>0</v>
      </c>
    </row>
    <row r="57" spans="1:75" x14ac:dyDescent="0.25">
      <c r="A57" s="256"/>
      <c r="B57" s="256"/>
      <c r="C57" s="254" t="s">
        <v>182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0</v>
      </c>
      <c r="Z57" s="16">
        <v>0</v>
      </c>
      <c r="AA57" s="16">
        <v>0</v>
      </c>
      <c r="AB57" s="16">
        <v>0</v>
      </c>
      <c r="AC57" s="16">
        <v>0</v>
      </c>
      <c r="AD57" s="16">
        <v>0</v>
      </c>
      <c r="AE57" s="16">
        <v>0</v>
      </c>
      <c r="AF57" s="16">
        <v>0</v>
      </c>
      <c r="AG57" s="16">
        <v>0</v>
      </c>
      <c r="AH57" s="16">
        <v>0</v>
      </c>
      <c r="AI57" s="16">
        <v>0</v>
      </c>
      <c r="AJ57" s="16">
        <v>0</v>
      </c>
      <c r="AK57" s="16">
        <v>0</v>
      </c>
      <c r="AL57" s="16">
        <v>0</v>
      </c>
      <c r="AM57" s="16">
        <v>0</v>
      </c>
      <c r="AN57" s="16">
        <v>0</v>
      </c>
      <c r="AO57" s="16">
        <v>0</v>
      </c>
      <c r="AP57" s="16">
        <v>0</v>
      </c>
      <c r="AQ57" s="16">
        <v>0</v>
      </c>
      <c r="AR57" s="16">
        <v>0</v>
      </c>
      <c r="AS57" s="16">
        <v>0</v>
      </c>
      <c r="AT57" s="16">
        <v>0</v>
      </c>
      <c r="AU57" s="16">
        <v>0</v>
      </c>
      <c r="AV57" s="16">
        <v>0</v>
      </c>
      <c r="AW57" s="16">
        <v>0</v>
      </c>
      <c r="AX57" s="16">
        <v>0</v>
      </c>
      <c r="AY57" s="16">
        <v>0</v>
      </c>
      <c r="AZ57" s="16">
        <v>0</v>
      </c>
      <c r="BA57" s="16">
        <v>0</v>
      </c>
      <c r="BB57" s="16">
        <v>0</v>
      </c>
      <c r="BC57" s="16">
        <v>0</v>
      </c>
      <c r="BD57" s="16">
        <v>0</v>
      </c>
      <c r="BE57" s="16">
        <v>0</v>
      </c>
      <c r="BF57" s="16">
        <v>0</v>
      </c>
      <c r="BG57" s="16">
        <v>0</v>
      </c>
      <c r="BH57" s="16">
        <v>0</v>
      </c>
      <c r="BI57" s="16">
        <v>0</v>
      </c>
      <c r="BJ57" s="16">
        <v>0</v>
      </c>
      <c r="BK57" s="16">
        <v>0</v>
      </c>
      <c r="BL57" s="16">
        <v>0</v>
      </c>
      <c r="BM57" s="16">
        <v>0</v>
      </c>
      <c r="BN57" s="16">
        <v>0</v>
      </c>
      <c r="BO57" s="16">
        <v>0</v>
      </c>
      <c r="BP57" s="16">
        <v>0</v>
      </c>
      <c r="BQ57" s="16">
        <v>0</v>
      </c>
      <c r="BR57" s="16">
        <v>0</v>
      </c>
      <c r="BS57" s="16">
        <v>0</v>
      </c>
      <c r="BT57" s="16">
        <v>0</v>
      </c>
      <c r="BU57" s="16">
        <v>0</v>
      </c>
      <c r="BV57" s="16">
        <v>0</v>
      </c>
      <c r="BW57" s="16">
        <v>0</v>
      </c>
    </row>
    <row r="58" spans="1:75" ht="25.5" x14ac:dyDescent="0.25">
      <c r="A58" s="256"/>
      <c r="B58" s="256"/>
      <c r="C58" s="257" t="s">
        <v>183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16">
        <v>0</v>
      </c>
      <c r="AE58" s="16">
        <v>0</v>
      </c>
      <c r="AF58" s="16">
        <v>0</v>
      </c>
      <c r="AG58" s="16">
        <v>0</v>
      </c>
      <c r="AH58" s="16">
        <v>0</v>
      </c>
      <c r="AI58" s="16">
        <v>0</v>
      </c>
      <c r="AJ58" s="16">
        <v>0</v>
      </c>
      <c r="AK58" s="16">
        <v>0</v>
      </c>
      <c r="AL58" s="16">
        <v>0</v>
      </c>
      <c r="AM58" s="16">
        <v>0</v>
      </c>
      <c r="AN58" s="16">
        <v>0</v>
      </c>
      <c r="AO58" s="16">
        <v>0</v>
      </c>
      <c r="AP58" s="16">
        <v>0</v>
      </c>
      <c r="AQ58" s="16">
        <v>0</v>
      </c>
      <c r="AR58" s="16">
        <v>0</v>
      </c>
      <c r="AS58" s="16">
        <v>0</v>
      </c>
      <c r="AT58" s="16">
        <v>0</v>
      </c>
      <c r="AU58" s="16">
        <v>0</v>
      </c>
      <c r="AV58" s="16">
        <v>0</v>
      </c>
      <c r="AW58" s="16">
        <v>0</v>
      </c>
      <c r="AX58" s="16">
        <v>0</v>
      </c>
      <c r="AY58" s="16">
        <v>0</v>
      </c>
      <c r="AZ58" s="16">
        <v>0</v>
      </c>
      <c r="BA58" s="16">
        <v>0</v>
      </c>
      <c r="BB58" s="16">
        <v>0</v>
      </c>
      <c r="BC58" s="16">
        <v>0</v>
      </c>
      <c r="BD58" s="16">
        <v>0</v>
      </c>
      <c r="BE58" s="16">
        <v>0</v>
      </c>
      <c r="BF58" s="16">
        <v>0</v>
      </c>
      <c r="BG58" s="16">
        <v>0</v>
      </c>
      <c r="BH58" s="16">
        <v>0</v>
      </c>
      <c r="BI58" s="16">
        <v>0</v>
      </c>
      <c r="BJ58" s="16">
        <v>0</v>
      </c>
      <c r="BK58" s="16">
        <v>0</v>
      </c>
      <c r="BL58" s="16">
        <v>0</v>
      </c>
      <c r="BM58" s="16">
        <v>0</v>
      </c>
      <c r="BN58" s="16">
        <v>0</v>
      </c>
      <c r="BO58" s="16">
        <v>0</v>
      </c>
      <c r="BP58" s="16">
        <v>0</v>
      </c>
      <c r="BQ58" s="16">
        <v>0</v>
      </c>
      <c r="BR58" s="16">
        <v>0</v>
      </c>
      <c r="BS58" s="16">
        <v>0</v>
      </c>
      <c r="BT58" s="16">
        <v>0</v>
      </c>
      <c r="BU58" s="16">
        <v>0</v>
      </c>
      <c r="BV58" s="16">
        <v>0</v>
      </c>
      <c r="BW58" s="16">
        <v>0</v>
      </c>
    </row>
    <row r="59" spans="1:75" x14ac:dyDescent="0.25">
      <c r="A59" s="258"/>
      <c r="B59" s="258"/>
      <c r="C59" s="259" t="s">
        <v>159</v>
      </c>
      <c r="D59" s="260">
        <f t="shared" ref="D59:BC59" si="14">SUM(D53:D58)</f>
        <v>3</v>
      </c>
      <c r="E59" s="260">
        <f t="shared" si="14"/>
        <v>3</v>
      </c>
      <c r="F59" s="260">
        <f t="shared" si="14"/>
        <v>0</v>
      </c>
      <c r="G59" s="260">
        <f t="shared" si="14"/>
        <v>2</v>
      </c>
      <c r="H59" s="260">
        <f t="shared" si="14"/>
        <v>23</v>
      </c>
      <c r="I59" s="260">
        <f t="shared" si="14"/>
        <v>25</v>
      </c>
      <c r="J59" s="260">
        <f t="shared" si="14"/>
        <v>16</v>
      </c>
      <c r="K59" s="260">
        <f t="shared" si="14"/>
        <v>20</v>
      </c>
      <c r="L59" s="260">
        <f t="shared" si="14"/>
        <v>23</v>
      </c>
      <c r="M59" s="260">
        <f t="shared" si="14"/>
        <v>16</v>
      </c>
      <c r="N59" s="260">
        <f t="shared" si="14"/>
        <v>48</v>
      </c>
      <c r="O59" s="260">
        <f t="shared" si="14"/>
        <v>4</v>
      </c>
      <c r="P59" s="260">
        <f t="shared" si="14"/>
        <v>25</v>
      </c>
      <c r="Q59" s="260">
        <f t="shared" si="14"/>
        <v>24</v>
      </c>
      <c r="R59" s="260">
        <f t="shared" si="14"/>
        <v>19</v>
      </c>
      <c r="S59" s="260">
        <f t="shared" si="14"/>
        <v>40</v>
      </c>
      <c r="T59" s="260">
        <f t="shared" si="14"/>
        <v>28</v>
      </c>
      <c r="U59" s="260">
        <f t="shared" si="14"/>
        <v>29</v>
      </c>
      <c r="V59" s="260">
        <f t="shared" si="14"/>
        <v>48</v>
      </c>
      <c r="W59" s="260">
        <f t="shared" si="14"/>
        <v>30</v>
      </c>
      <c r="X59" s="260">
        <f t="shared" si="14"/>
        <v>30</v>
      </c>
      <c r="Y59" s="260">
        <f t="shared" si="14"/>
        <v>16</v>
      </c>
      <c r="Z59" s="260">
        <f t="shared" si="14"/>
        <v>33</v>
      </c>
      <c r="AA59" s="260">
        <f t="shared" si="14"/>
        <v>22</v>
      </c>
      <c r="AB59" s="260">
        <f t="shared" si="14"/>
        <v>22</v>
      </c>
      <c r="AC59" s="260">
        <f t="shared" si="14"/>
        <v>35</v>
      </c>
      <c r="AD59" s="260">
        <f t="shared" si="14"/>
        <v>41</v>
      </c>
      <c r="AE59" s="260">
        <f t="shared" si="14"/>
        <v>23</v>
      </c>
      <c r="AF59" s="260">
        <f t="shared" si="14"/>
        <v>43</v>
      </c>
      <c r="AG59" s="260">
        <f t="shared" si="14"/>
        <v>51</v>
      </c>
      <c r="AH59" s="260">
        <f t="shared" si="14"/>
        <v>28</v>
      </c>
      <c r="AI59" s="260">
        <f t="shared" si="14"/>
        <v>34</v>
      </c>
      <c r="AJ59" s="260">
        <f t="shared" si="14"/>
        <v>39</v>
      </c>
      <c r="AK59" s="260">
        <f t="shared" si="14"/>
        <v>48</v>
      </c>
      <c r="AL59" s="260">
        <f t="shared" si="14"/>
        <v>29</v>
      </c>
      <c r="AM59" s="260">
        <f t="shared" si="14"/>
        <v>3</v>
      </c>
      <c r="AN59" s="260">
        <f t="shared" si="14"/>
        <v>13</v>
      </c>
      <c r="AO59" s="260">
        <f t="shared" si="14"/>
        <v>30</v>
      </c>
      <c r="AP59" s="260">
        <f t="shared" si="14"/>
        <v>17</v>
      </c>
      <c r="AQ59" s="260">
        <f t="shared" si="14"/>
        <v>13</v>
      </c>
      <c r="AR59" s="260">
        <v>19</v>
      </c>
      <c r="AS59" s="260">
        <f t="shared" si="14"/>
        <v>27</v>
      </c>
      <c r="AT59" s="260">
        <f t="shared" si="14"/>
        <v>0</v>
      </c>
      <c r="AU59" s="260">
        <f t="shared" si="14"/>
        <v>0</v>
      </c>
      <c r="AV59" s="260">
        <f t="shared" si="14"/>
        <v>0</v>
      </c>
      <c r="AW59" s="260">
        <f t="shared" si="14"/>
        <v>0</v>
      </c>
      <c r="AX59" s="260">
        <f t="shared" si="14"/>
        <v>0</v>
      </c>
      <c r="AY59" s="260">
        <f t="shared" si="14"/>
        <v>0</v>
      </c>
      <c r="AZ59" s="260">
        <f t="shared" si="14"/>
        <v>0</v>
      </c>
      <c r="BA59" s="260">
        <f t="shared" si="14"/>
        <v>0</v>
      </c>
      <c r="BB59" s="260">
        <f t="shared" si="14"/>
        <v>0</v>
      </c>
      <c r="BC59" s="260">
        <f t="shared" si="14"/>
        <v>0</v>
      </c>
      <c r="BD59" s="260">
        <v>19</v>
      </c>
      <c r="BE59" s="260">
        <f t="shared" ref="BE59:BO59" si="15">SUM(BE53:BE58)</f>
        <v>0</v>
      </c>
      <c r="BF59" s="260">
        <v>0</v>
      </c>
      <c r="BG59" s="260">
        <f t="shared" si="15"/>
        <v>0</v>
      </c>
      <c r="BH59" s="260">
        <f t="shared" si="15"/>
        <v>0</v>
      </c>
      <c r="BI59" s="260">
        <f t="shared" si="15"/>
        <v>0</v>
      </c>
      <c r="BJ59" s="260">
        <f t="shared" si="15"/>
        <v>0</v>
      </c>
      <c r="BK59" s="260">
        <f t="shared" si="15"/>
        <v>0</v>
      </c>
      <c r="BL59" s="260">
        <f t="shared" si="15"/>
        <v>0</v>
      </c>
      <c r="BM59" s="260">
        <f t="shared" si="15"/>
        <v>0</v>
      </c>
      <c r="BN59" s="260">
        <f t="shared" si="15"/>
        <v>0</v>
      </c>
      <c r="BO59" s="260">
        <f t="shared" si="15"/>
        <v>0</v>
      </c>
      <c r="BP59" s="260">
        <v>19</v>
      </c>
      <c r="BQ59" s="260">
        <f t="shared" ref="BQ59" si="16">SUM(BQ53:BQ58)</f>
        <v>0</v>
      </c>
      <c r="BR59" s="260">
        <v>0</v>
      </c>
      <c r="BS59" s="260">
        <f t="shared" ref="BS59:BW59" si="17">SUM(BS53:BS58)</f>
        <v>0</v>
      </c>
      <c r="BT59" s="260">
        <f t="shared" si="17"/>
        <v>0</v>
      </c>
      <c r="BU59" s="260">
        <f t="shared" si="17"/>
        <v>0</v>
      </c>
      <c r="BV59" s="260">
        <f t="shared" si="17"/>
        <v>0</v>
      </c>
      <c r="BW59" s="260">
        <f t="shared" si="17"/>
        <v>0</v>
      </c>
    </row>
    <row r="60" spans="1:75" ht="12.75" customHeight="1" x14ac:dyDescent="0.25">
      <c r="A60" s="272"/>
      <c r="B60" s="272" t="s">
        <v>178</v>
      </c>
      <c r="C60" s="254" t="s">
        <v>157</v>
      </c>
      <c r="D60" s="16">
        <f>AVERAGE(D4,D11,D18,D25,D32,D39,D46,D53)</f>
        <v>11</v>
      </c>
      <c r="E60" s="16">
        <f t="shared" ref="E60:BP64" si="18">AVERAGE(E4,E11,E18,E25,E32,E39,E46,E53)</f>
        <v>13.875</v>
      </c>
      <c r="F60" s="16">
        <f t="shared" si="18"/>
        <v>24.75</v>
      </c>
      <c r="G60" s="16">
        <f t="shared" si="18"/>
        <v>41.875</v>
      </c>
      <c r="H60" s="16">
        <f t="shared" si="18"/>
        <v>60.375</v>
      </c>
      <c r="I60" s="16">
        <f t="shared" si="18"/>
        <v>57</v>
      </c>
      <c r="J60" s="16">
        <f t="shared" si="18"/>
        <v>70.25</v>
      </c>
      <c r="K60" s="16">
        <f t="shared" si="18"/>
        <v>55.375</v>
      </c>
      <c r="L60" s="16">
        <f t="shared" si="18"/>
        <v>60.5</v>
      </c>
      <c r="M60" s="16">
        <f t="shared" si="18"/>
        <v>56.5</v>
      </c>
      <c r="N60" s="16">
        <f t="shared" si="18"/>
        <v>56.25</v>
      </c>
      <c r="O60" s="16">
        <f t="shared" si="18"/>
        <v>12.375</v>
      </c>
      <c r="P60" s="16">
        <f t="shared" si="18"/>
        <v>54.375</v>
      </c>
      <c r="Q60" s="16">
        <f t="shared" si="18"/>
        <v>81.875</v>
      </c>
      <c r="R60" s="16">
        <f t="shared" si="18"/>
        <v>61.875</v>
      </c>
      <c r="S60" s="16">
        <f t="shared" si="18"/>
        <v>52.625</v>
      </c>
      <c r="T60" s="16">
        <f t="shared" si="18"/>
        <v>48.125</v>
      </c>
      <c r="U60" s="16">
        <f t="shared" si="18"/>
        <v>54.25</v>
      </c>
      <c r="V60" s="16">
        <f t="shared" si="18"/>
        <v>52.625</v>
      </c>
      <c r="W60" s="16">
        <f t="shared" si="18"/>
        <v>51.25</v>
      </c>
      <c r="X60" s="16">
        <f t="shared" si="18"/>
        <v>33.75</v>
      </c>
      <c r="Y60" s="16">
        <f t="shared" si="18"/>
        <v>31</v>
      </c>
      <c r="Z60" s="16">
        <f t="shared" si="18"/>
        <v>57.5</v>
      </c>
      <c r="AA60" s="16">
        <f t="shared" si="18"/>
        <v>58.75</v>
      </c>
      <c r="AB60" s="16">
        <f t="shared" si="18"/>
        <v>59.25</v>
      </c>
      <c r="AC60" s="16">
        <f t="shared" si="18"/>
        <v>63.125</v>
      </c>
      <c r="AD60" s="16">
        <f t="shared" si="18"/>
        <v>44.625</v>
      </c>
      <c r="AE60" s="16">
        <f t="shared" si="18"/>
        <v>47.75</v>
      </c>
      <c r="AF60" s="16">
        <f t="shared" si="18"/>
        <v>32</v>
      </c>
      <c r="AG60" s="16">
        <f t="shared" si="18"/>
        <v>53.375</v>
      </c>
      <c r="AH60" s="16">
        <f t="shared" si="18"/>
        <v>45</v>
      </c>
      <c r="AI60" s="16">
        <f t="shared" si="18"/>
        <v>33.625</v>
      </c>
      <c r="AJ60" s="16">
        <f t="shared" si="18"/>
        <v>44</v>
      </c>
      <c r="AK60" s="16">
        <f t="shared" si="18"/>
        <v>54.25</v>
      </c>
      <c r="AL60" s="16">
        <f t="shared" si="18"/>
        <v>59.25</v>
      </c>
      <c r="AM60" s="16">
        <f t="shared" si="18"/>
        <v>34.125</v>
      </c>
      <c r="AN60" s="16">
        <f t="shared" si="18"/>
        <v>27.375</v>
      </c>
      <c r="AO60" s="16">
        <f t="shared" si="18"/>
        <v>67.75</v>
      </c>
      <c r="AP60" s="16">
        <f t="shared" si="18"/>
        <v>103.75</v>
      </c>
      <c r="AQ60" s="16">
        <f t="shared" si="18"/>
        <v>84.75</v>
      </c>
      <c r="AR60" s="16">
        <f t="shared" si="18"/>
        <v>100</v>
      </c>
      <c r="AS60" s="16">
        <f t="shared" si="18"/>
        <v>133.625</v>
      </c>
      <c r="AT60" s="16">
        <f t="shared" si="18"/>
        <v>126.875</v>
      </c>
      <c r="AU60" s="16">
        <f t="shared" si="18"/>
        <v>171.25</v>
      </c>
      <c r="AV60" s="16">
        <f t="shared" si="18"/>
        <v>134.25</v>
      </c>
      <c r="AW60" s="16">
        <f t="shared" si="18"/>
        <v>251.375</v>
      </c>
      <c r="AX60" s="16">
        <f t="shared" si="18"/>
        <v>109.375</v>
      </c>
      <c r="AY60" s="16">
        <f t="shared" si="18"/>
        <v>76.375</v>
      </c>
      <c r="AZ60" s="16">
        <f t="shared" si="18"/>
        <v>176.75</v>
      </c>
      <c r="BA60" s="16">
        <f t="shared" si="18"/>
        <v>171.5</v>
      </c>
      <c r="BB60" s="16">
        <f t="shared" si="18"/>
        <v>119.625</v>
      </c>
      <c r="BC60" s="16">
        <f t="shared" si="18"/>
        <v>121.125</v>
      </c>
      <c r="BD60" s="16">
        <f t="shared" si="18"/>
        <v>163</v>
      </c>
      <c r="BE60" s="16">
        <f t="shared" si="18"/>
        <v>193</v>
      </c>
      <c r="BF60" s="16">
        <f t="shared" si="18"/>
        <v>168.25</v>
      </c>
      <c r="BG60" s="16">
        <f t="shared" si="18"/>
        <v>153.125</v>
      </c>
      <c r="BH60" s="16">
        <f t="shared" si="18"/>
        <v>232.5</v>
      </c>
      <c r="BI60" s="16">
        <f t="shared" si="18"/>
        <v>194.5</v>
      </c>
      <c r="BJ60" s="16">
        <f t="shared" si="18"/>
        <v>176.625</v>
      </c>
      <c r="BK60" s="16">
        <f t="shared" si="18"/>
        <v>172.875</v>
      </c>
      <c r="BL60" s="16">
        <f t="shared" si="18"/>
        <v>139.25</v>
      </c>
      <c r="BM60" s="16">
        <f t="shared" si="18"/>
        <v>214.5</v>
      </c>
      <c r="BN60" s="16">
        <f t="shared" si="18"/>
        <v>188.875</v>
      </c>
      <c r="BO60" s="16">
        <f t="shared" si="18"/>
        <v>0</v>
      </c>
      <c r="BP60" s="16">
        <f t="shared" si="18"/>
        <v>0</v>
      </c>
      <c r="BQ60" s="16">
        <f t="shared" ref="BQ60:CB63" si="19">AVERAGE(BQ4,BQ11,BQ18,BQ25,BQ32,BQ39,BQ46,BQ53)</f>
        <v>0</v>
      </c>
      <c r="BR60" s="16">
        <f t="shared" si="19"/>
        <v>0</v>
      </c>
      <c r="BS60" s="16">
        <f t="shared" si="19"/>
        <v>0</v>
      </c>
      <c r="BT60" s="16">
        <f t="shared" si="19"/>
        <v>0</v>
      </c>
      <c r="BU60" s="16">
        <f t="shared" si="19"/>
        <v>0</v>
      </c>
      <c r="BV60" s="16">
        <f t="shared" si="19"/>
        <v>0</v>
      </c>
      <c r="BW60" s="16">
        <f t="shared" si="19"/>
        <v>0</v>
      </c>
    </row>
    <row r="61" spans="1:75" x14ac:dyDescent="0.25">
      <c r="A61" s="274"/>
      <c r="B61" s="274"/>
      <c r="C61" s="254" t="s">
        <v>14</v>
      </c>
      <c r="D61" s="16">
        <f t="shared" ref="D61:S65" si="20">AVERAGE(D5,D12,D19,D26,D33,D40,D47,D54)</f>
        <v>8.875</v>
      </c>
      <c r="E61" s="16">
        <f t="shared" si="20"/>
        <v>5.5</v>
      </c>
      <c r="F61" s="16">
        <f t="shared" si="20"/>
        <v>38</v>
      </c>
      <c r="G61" s="16">
        <f t="shared" si="20"/>
        <v>39.125</v>
      </c>
      <c r="H61" s="16">
        <f t="shared" si="20"/>
        <v>45.875</v>
      </c>
      <c r="I61" s="16">
        <f t="shared" si="20"/>
        <v>40.875</v>
      </c>
      <c r="J61" s="16">
        <f t="shared" si="20"/>
        <v>52.875</v>
      </c>
      <c r="K61" s="16">
        <f t="shared" si="20"/>
        <v>53.625</v>
      </c>
      <c r="L61" s="16">
        <f t="shared" si="20"/>
        <v>45.75</v>
      </c>
      <c r="M61" s="16">
        <f t="shared" si="20"/>
        <v>57.375</v>
      </c>
      <c r="N61" s="16">
        <f t="shared" si="20"/>
        <v>40.25</v>
      </c>
      <c r="O61" s="16">
        <f t="shared" si="20"/>
        <v>40.5</v>
      </c>
      <c r="P61" s="16">
        <f t="shared" si="20"/>
        <v>37.75</v>
      </c>
      <c r="Q61" s="16">
        <f t="shared" si="20"/>
        <v>62.875</v>
      </c>
      <c r="R61" s="16">
        <f t="shared" si="20"/>
        <v>40.75</v>
      </c>
      <c r="S61" s="16">
        <f t="shared" si="20"/>
        <v>57.375</v>
      </c>
      <c r="T61" s="16">
        <f t="shared" si="18"/>
        <v>35.5</v>
      </c>
      <c r="U61" s="16">
        <f t="shared" si="18"/>
        <v>48.875</v>
      </c>
      <c r="V61" s="16">
        <f t="shared" si="18"/>
        <v>67.25</v>
      </c>
      <c r="W61" s="16">
        <f t="shared" si="18"/>
        <v>48.625</v>
      </c>
      <c r="X61" s="16">
        <f t="shared" si="18"/>
        <v>58.75</v>
      </c>
      <c r="Y61" s="16">
        <f t="shared" si="18"/>
        <v>64.75</v>
      </c>
      <c r="Z61" s="16">
        <f t="shared" si="18"/>
        <v>44.125</v>
      </c>
      <c r="AA61" s="16">
        <f t="shared" si="18"/>
        <v>48.375</v>
      </c>
      <c r="AB61" s="16">
        <f t="shared" si="18"/>
        <v>46.375</v>
      </c>
      <c r="AC61" s="16">
        <f t="shared" si="18"/>
        <v>67.25</v>
      </c>
      <c r="AD61" s="16">
        <f t="shared" si="18"/>
        <v>70.875</v>
      </c>
      <c r="AE61" s="16">
        <f t="shared" si="18"/>
        <v>45.125</v>
      </c>
      <c r="AF61" s="16">
        <f t="shared" si="18"/>
        <v>44.875</v>
      </c>
      <c r="AG61" s="16">
        <f t="shared" si="18"/>
        <v>71.25</v>
      </c>
      <c r="AH61" s="16">
        <f t="shared" si="18"/>
        <v>90.125</v>
      </c>
      <c r="AI61" s="16">
        <f t="shared" si="18"/>
        <v>58.625</v>
      </c>
      <c r="AJ61" s="16">
        <f t="shared" si="18"/>
        <v>66.25</v>
      </c>
      <c r="AK61" s="16">
        <f t="shared" si="18"/>
        <v>66.75</v>
      </c>
      <c r="AL61" s="16">
        <f t="shared" si="18"/>
        <v>21.75</v>
      </c>
      <c r="AM61" s="16">
        <f t="shared" si="18"/>
        <v>67</v>
      </c>
      <c r="AN61" s="16">
        <f t="shared" si="18"/>
        <v>38.25</v>
      </c>
      <c r="AO61" s="16">
        <f t="shared" si="18"/>
        <v>46.875</v>
      </c>
      <c r="AP61" s="16">
        <f t="shared" si="18"/>
        <v>9.125</v>
      </c>
      <c r="AQ61" s="16">
        <f t="shared" si="18"/>
        <v>17.625</v>
      </c>
      <c r="AR61" s="16">
        <f t="shared" si="18"/>
        <v>9.25</v>
      </c>
      <c r="AS61" s="16">
        <f t="shared" si="18"/>
        <v>0.75</v>
      </c>
      <c r="AT61" s="16">
        <f t="shared" si="18"/>
        <v>38.5</v>
      </c>
      <c r="AU61" s="16">
        <f t="shared" si="18"/>
        <v>30.75</v>
      </c>
      <c r="AV61" s="16">
        <f t="shared" si="18"/>
        <v>56.375</v>
      </c>
      <c r="AW61" s="16">
        <f t="shared" si="18"/>
        <v>46.375</v>
      </c>
      <c r="AX61" s="16">
        <f t="shared" si="18"/>
        <v>22.5</v>
      </c>
      <c r="AY61" s="16">
        <f t="shared" si="18"/>
        <v>1.375</v>
      </c>
      <c r="AZ61" s="16">
        <f t="shared" si="18"/>
        <v>18.375</v>
      </c>
      <c r="BA61" s="16">
        <f t="shared" si="18"/>
        <v>48.25</v>
      </c>
      <c r="BB61" s="16">
        <f t="shared" si="18"/>
        <v>32.625</v>
      </c>
      <c r="BC61" s="16">
        <f t="shared" si="18"/>
        <v>6.625</v>
      </c>
      <c r="BD61" s="16">
        <f t="shared" si="18"/>
        <v>34.625</v>
      </c>
      <c r="BE61" s="16">
        <f t="shared" si="18"/>
        <v>35</v>
      </c>
      <c r="BF61" s="16">
        <f t="shared" si="18"/>
        <v>48.25</v>
      </c>
      <c r="BG61" s="16">
        <f t="shared" si="18"/>
        <v>43.625</v>
      </c>
      <c r="BH61" s="16">
        <f t="shared" si="18"/>
        <v>44.5</v>
      </c>
      <c r="BI61" s="16">
        <f t="shared" si="18"/>
        <v>53.125</v>
      </c>
      <c r="BJ61" s="16">
        <f t="shared" si="18"/>
        <v>39.125</v>
      </c>
      <c r="BK61" s="16">
        <f t="shared" si="18"/>
        <v>2.25</v>
      </c>
      <c r="BL61" s="16">
        <f t="shared" si="18"/>
        <v>30.125</v>
      </c>
      <c r="BM61" s="16">
        <f t="shared" si="18"/>
        <v>35.375</v>
      </c>
      <c r="BN61" s="16">
        <f t="shared" si="18"/>
        <v>36.125</v>
      </c>
      <c r="BO61" s="16">
        <f t="shared" si="18"/>
        <v>0</v>
      </c>
      <c r="BP61" s="16">
        <f t="shared" si="18"/>
        <v>0</v>
      </c>
      <c r="BQ61" s="16">
        <f t="shared" si="19"/>
        <v>0</v>
      </c>
      <c r="BR61" s="16">
        <f t="shared" si="19"/>
        <v>0</v>
      </c>
      <c r="BS61" s="16">
        <f t="shared" si="19"/>
        <v>0</v>
      </c>
      <c r="BT61" s="16">
        <f t="shared" si="19"/>
        <v>0</v>
      </c>
      <c r="BU61" s="16">
        <f t="shared" si="19"/>
        <v>0</v>
      </c>
      <c r="BV61" s="16">
        <f t="shared" si="19"/>
        <v>0</v>
      </c>
      <c r="BW61" s="16">
        <f t="shared" si="19"/>
        <v>0</v>
      </c>
    </row>
    <row r="62" spans="1:75" x14ac:dyDescent="0.25">
      <c r="A62" s="274"/>
      <c r="B62" s="274"/>
      <c r="C62" s="254" t="s">
        <v>15</v>
      </c>
      <c r="D62" s="16">
        <f t="shared" si="20"/>
        <v>3.375</v>
      </c>
      <c r="E62" s="16">
        <f t="shared" si="18"/>
        <v>2.5</v>
      </c>
      <c r="F62" s="16">
        <f t="shared" si="18"/>
        <v>57.875</v>
      </c>
      <c r="G62" s="16">
        <f t="shared" si="18"/>
        <v>9.5</v>
      </c>
      <c r="H62" s="16">
        <f t="shared" si="18"/>
        <v>14</v>
      </c>
      <c r="I62" s="16">
        <f t="shared" si="18"/>
        <v>3.25</v>
      </c>
      <c r="J62" s="16">
        <f t="shared" si="18"/>
        <v>20.5</v>
      </c>
      <c r="K62" s="16">
        <f t="shared" si="18"/>
        <v>5.5</v>
      </c>
      <c r="L62" s="16">
        <f t="shared" si="18"/>
        <v>6.875</v>
      </c>
      <c r="M62" s="16">
        <f t="shared" si="18"/>
        <v>3.5</v>
      </c>
      <c r="N62" s="16">
        <f t="shared" si="18"/>
        <v>11.875</v>
      </c>
      <c r="O62" s="16">
        <f t="shared" si="18"/>
        <v>8</v>
      </c>
      <c r="P62" s="16">
        <f t="shared" si="18"/>
        <v>28.875</v>
      </c>
      <c r="Q62" s="16">
        <f t="shared" si="18"/>
        <v>5.375</v>
      </c>
      <c r="R62" s="16">
        <f t="shared" si="18"/>
        <v>8.25</v>
      </c>
      <c r="S62" s="16">
        <f t="shared" si="18"/>
        <v>8</v>
      </c>
      <c r="T62" s="16">
        <f t="shared" si="18"/>
        <v>34.625</v>
      </c>
      <c r="U62" s="16">
        <f t="shared" si="18"/>
        <v>16.75</v>
      </c>
      <c r="V62" s="16">
        <f t="shared" si="18"/>
        <v>30</v>
      </c>
      <c r="W62" s="16">
        <f t="shared" si="18"/>
        <v>23.625</v>
      </c>
      <c r="X62" s="16">
        <f t="shared" si="18"/>
        <v>35.625</v>
      </c>
      <c r="Y62" s="16">
        <f t="shared" si="18"/>
        <v>41.875</v>
      </c>
      <c r="Z62" s="16">
        <f t="shared" si="18"/>
        <v>82.875</v>
      </c>
      <c r="AA62" s="16">
        <f t="shared" si="18"/>
        <v>23.375</v>
      </c>
      <c r="AB62" s="16">
        <f t="shared" si="18"/>
        <v>32.125</v>
      </c>
      <c r="AC62" s="16">
        <f t="shared" si="18"/>
        <v>26.5</v>
      </c>
      <c r="AD62" s="16">
        <f t="shared" si="18"/>
        <v>40.5</v>
      </c>
      <c r="AE62" s="16">
        <f t="shared" si="18"/>
        <v>19.75</v>
      </c>
      <c r="AF62" s="16">
        <f t="shared" si="18"/>
        <v>43.875</v>
      </c>
      <c r="AG62" s="16">
        <f t="shared" si="18"/>
        <v>8.25</v>
      </c>
      <c r="AH62" s="16">
        <f t="shared" si="18"/>
        <v>14</v>
      </c>
      <c r="AI62" s="16">
        <f t="shared" si="18"/>
        <v>23.875</v>
      </c>
      <c r="AJ62" s="16">
        <f t="shared" si="18"/>
        <v>16.125</v>
      </c>
      <c r="AK62" s="16">
        <f t="shared" si="18"/>
        <v>5.75</v>
      </c>
      <c r="AL62" s="16">
        <f t="shared" si="18"/>
        <v>3.375</v>
      </c>
      <c r="AM62" s="16">
        <f t="shared" si="18"/>
        <v>5.75</v>
      </c>
      <c r="AN62" s="16">
        <f t="shared" si="18"/>
        <v>5</v>
      </c>
      <c r="AO62" s="16">
        <f t="shared" si="18"/>
        <v>3.625</v>
      </c>
      <c r="AP62" s="16">
        <f t="shared" si="18"/>
        <v>1.625</v>
      </c>
      <c r="AQ62" s="16">
        <f t="shared" si="18"/>
        <v>0</v>
      </c>
      <c r="AR62" s="16">
        <f t="shared" si="18"/>
        <v>0.25</v>
      </c>
      <c r="AS62" s="16">
        <f t="shared" si="18"/>
        <v>4.625</v>
      </c>
      <c r="AT62" s="16">
        <f t="shared" si="18"/>
        <v>0</v>
      </c>
      <c r="AU62" s="16">
        <f t="shared" si="18"/>
        <v>1.5</v>
      </c>
      <c r="AV62" s="16">
        <f t="shared" si="18"/>
        <v>5.375</v>
      </c>
      <c r="AW62" s="16">
        <f t="shared" si="18"/>
        <v>14</v>
      </c>
      <c r="AX62" s="16">
        <f t="shared" si="18"/>
        <v>0.125</v>
      </c>
      <c r="AY62" s="16">
        <f t="shared" si="18"/>
        <v>0</v>
      </c>
      <c r="AZ62" s="16">
        <f t="shared" si="18"/>
        <v>0</v>
      </c>
      <c r="BA62" s="16">
        <f t="shared" si="18"/>
        <v>3.25</v>
      </c>
      <c r="BB62" s="16">
        <f t="shared" si="18"/>
        <v>1.7142857142857142</v>
      </c>
      <c r="BC62" s="16">
        <f t="shared" si="18"/>
        <v>0</v>
      </c>
      <c r="BD62" s="16">
        <f t="shared" si="18"/>
        <v>0</v>
      </c>
      <c r="BE62" s="16">
        <f t="shared" si="18"/>
        <v>2.25</v>
      </c>
      <c r="BF62" s="16">
        <f t="shared" si="18"/>
        <v>5.625</v>
      </c>
      <c r="BG62" s="16">
        <f t="shared" si="18"/>
        <v>6.625</v>
      </c>
      <c r="BH62" s="16">
        <f t="shared" si="18"/>
        <v>1.125</v>
      </c>
      <c r="BI62" s="16">
        <f t="shared" si="18"/>
        <v>4</v>
      </c>
      <c r="BJ62" s="16">
        <f t="shared" si="18"/>
        <v>0.625</v>
      </c>
      <c r="BK62" s="16">
        <f t="shared" si="18"/>
        <v>26.75</v>
      </c>
      <c r="BL62" s="16">
        <f t="shared" si="18"/>
        <v>0.25</v>
      </c>
      <c r="BM62" s="16">
        <f t="shared" si="18"/>
        <v>6.875</v>
      </c>
      <c r="BN62" s="16">
        <f t="shared" si="18"/>
        <v>6</v>
      </c>
      <c r="BO62" s="16">
        <f t="shared" si="18"/>
        <v>0</v>
      </c>
      <c r="BP62" s="16">
        <f t="shared" si="18"/>
        <v>0</v>
      </c>
      <c r="BQ62" s="16">
        <f t="shared" si="19"/>
        <v>0</v>
      </c>
      <c r="BR62" s="16">
        <f t="shared" si="19"/>
        <v>0</v>
      </c>
      <c r="BS62" s="16">
        <f t="shared" si="19"/>
        <v>0</v>
      </c>
      <c r="BT62" s="16">
        <f t="shared" si="19"/>
        <v>0</v>
      </c>
      <c r="BU62" s="16">
        <f t="shared" si="19"/>
        <v>0</v>
      </c>
      <c r="BV62" s="16">
        <f t="shared" si="19"/>
        <v>0</v>
      </c>
      <c r="BW62" s="16">
        <f t="shared" si="19"/>
        <v>0</v>
      </c>
    </row>
    <row r="63" spans="1:75" x14ac:dyDescent="0.25">
      <c r="A63" s="274"/>
      <c r="B63" s="274"/>
      <c r="C63" s="254" t="s">
        <v>28</v>
      </c>
      <c r="D63" s="16">
        <f t="shared" si="20"/>
        <v>0</v>
      </c>
      <c r="E63" s="16">
        <f t="shared" si="18"/>
        <v>0</v>
      </c>
      <c r="F63" s="16">
        <f t="shared" si="18"/>
        <v>0</v>
      </c>
      <c r="G63" s="16">
        <f t="shared" si="18"/>
        <v>0</v>
      </c>
      <c r="H63" s="16">
        <f t="shared" si="18"/>
        <v>0</v>
      </c>
      <c r="I63" s="16">
        <f t="shared" si="18"/>
        <v>0</v>
      </c>
      <c r="J63" s="16">
        <f t="shared" si="18"/>
        <v>0</v>
      </c>
      <c r="K63" s="16">
        <f t="shared" si="18"/>
        <v>0</v>
      </c>
      <c r="L63" s="16">
        <f t="shared" si="18"/>
        <v>3</v>
      </c>
      <c r="M63" s="16">
        <f t="shared" si="18"/>
        <v>1.5</v>
      </c>
      <c r="N63" s="16">
        <f t="shared" si="18"/>
        <v>0.375</v>
      </c>
      <c r="O63" s="16">
        <f t="shared" si="18"/>
        <v>0.625</v>
      </c>
      <c r="P63" s="16">
        <f t="shared" si="18"/>
        <v>5</v>
      </c>
      <c r="Q63" s="16">
        <f t="shared" si="18"/>
        <v>0.875</v>
      </c>
      <c r="R63" s="16">
        <f t="shared" si="18"/>
        <v>1.875</v>
      </c>
      <c r="S63" s="16">
        <f t="shared" si="18"/>
        <v>0.25</v>
      </c>
      <c r="T63" s="16">
        <f t="shared" si="18"/>
        <v>2.875</v>
      </c>
      <c r="U63" s="16">
        <f t="shared" si="18"/>
        <v>0.375</v>
      </c>
      <c r="V63" s="16">
        <f t="shared" si="18"/>
        <v>1.875</v>
      </c>
      <c r="W63" s="16">
        <f t="shared" si="18"/>
        <v>0.75</v>
      </c>
      <c r="X63" s="16">
        <f t="shared" si="18"/>
        <v>2</v>
      </c>
      <c r="Y63" s="16">
        <f t="shared" si="18"/>
        <v>0.375</v>
      </c>
      <c r="Z63" s="16">
        <f t="shared" si="18"/>
        <v>5.125</v>
      </c>
      <c r="AA63" s="16">
        <f t="shared" si="18"/>
        <v>1.375</v>
      </c>
      <c r="AB63" s="16">
        <f t="shared" si="18"/>
        <v>10.75</v>
      </c>
      <c r="AC63" s="16">
        <f t="shared" si="18"/>
        <v>13</v>
      </c>
      <c r="AD63" s="16">
        <f t="shared" si="18"/>
        <v>14.125</v>
      </c>
      <c r="AE63" s="16">
        <f t="shared" si="18"/>
        <v>12.125</v>
      </c>
      <c r="AF63" s="16">
        <f t="shared" si="18"/>
        <v>132</v>
      </c>
      <c r="AG63" s="16">
        <f t="shared" si="18"/>
        <v>40.5</v>
      </c>
      <c r="AH63" s="16">
        <f t="shared" si="18"/>
        <v>20.875</v>
      </c>
      <c r="AI63" s="16">
        <f t="shared" si="18"/>
        <v>20.625</v>
      </c>
      <c r="AJ63" s="16">
        <f t="shared" si="18"/>
        <v>6.5</v>
      </c>
      <c r="AK63" s="16">
        <f t="shared" si="18"/>
        <v>7.625</v>
      </c>
      <c r="AL63" s="16">
        <f t="shared" si="18"/>
        <v>13.5</v>
      </c>
      <c r="AM63" s="16">
        <f t="shared" si="18"/>
        <v>1.125</v>
      </c>
      <c r="AN63" s="16">
        <f t="shared" si="18"/>
        <v>2</v>
      </c>
      <c r="AO63" s="16">
        <f t="shared" si="18"/>
        <v>0</v>
      </c>
      <c r="AP63" s="16">
        <f t="shared" si="18"/>
        <v>1.375</v>
      </c>
      <c r="AQ63" s="16">
        <f t="shared" si="18"/>
        <v>0</v>
      </c>
      <c r="AR63" s="16">
        <f t="shared" si="18"/>
        <v>0</v>
      </c>
      <c r="AS63" s="16">
        <f t="shared" si="18"/>
        <v>0</v>
      </c>
      <c r="AT63" s="16">
        <f t="shared" si="18"/>
        <v>0</v>
      </c>
      <c r="AU63" s="16">
        <f t="shared" si="18"/>
        <v>0.75</v>
      </c>
      <c r="AV63" s="16">
        <f t="shared" si="18"/>
        <v>3.5</v>
      </c>
      <c r="AW63" s="16">
        <f t="shared" si="18"/>
        <v>0</v>
      </c>
      <c r="AX63" s="16">
        <f t="shared" si="18"/>
        <v>0</v>
      </c>
      <c r="AY63" s="16">
        <f t="shared" si="18"/>
        <v>0</v>
      </c>
      <c r="AZ63" s="16">
        <f t="shared" si="18"/>
        <v>0</v>
      </c>
      <c r="BA63" s="16">
        <f t="shared" si="18"/>
        <v>0</v>
      </c>
      <c r="BB63" s="16">
        <f t="shared" si="18"/>
        <v>0</v>
      </c>
      <c r="BC63" s="16">
        <f t="shared" si="18"/>
        <v>0</v>
      </c>
      <c r="BD63" s="16">
        <f t="shared" si="18"/>
        <v>0</v>
      </c>
      <c r="BE63" s="16">
        <f t="shared" si="18"/>
        <v>2.625</v>
      </c>
      <c r="BF63" s="16">
        <f t="shared" si="18"/>
        <v>0.125</v>
      </c>
      <c r="BG63" s="16">
        <f t="shared" si="18"/>
        <v>0</v>
      </c>
      <c r="BH63" s="16">
        <f t="shared" si="18"/>
        <v>0</v>
      </c>
      <c r="BI63" s="16">
        <f t="shared" si="18"/>
        <v>0</v>
      </c>
      <c r="BJ63" s="16">
        <f t="shared" si="18"/>
        <v>0</v>
      </c>
      <c r="BK63" s="16">
        <f t="shared" si="18"/>
        <v>3.25</v>
      </c>
      <c r="BL63" s="16">
        <f t="shared" si="18"/>
        <v>1.125</v>
      </c>
      <c r="BM63" s="16">
        <f t="shared" si="18"/>
        <v>4.875</v>
      </c>
      <c r="BN63" s="16">
        <f t="shared" si="18"/>
        <v>0.875</v>
      </c>
      <c r="BO63" s="16">
        <f t="shared" si="18"/>
        <v>0</v>
      </c>
      <c r="BP63" s="16">
        <f t="shared" si="18"/>
        <v>0</v>
      </c>
      <c r="BQ63" s="16">
        <f t="shared" si="19"/>
        <v>0</v>
      </c>
      <c r="BR63" s="16">
        <f t="shared" si="19"/>
        <v>0</v>
      </c>
      <c r="BS63" s="16">
        <f t="shared" si="19"/>
        <v>0</v>
      </c>
      <c r="BT63" s="16">
        <f t="shared" si="19"/>
        <v>0</v>
      </c>
      <c r="BU63" s="16">
        <f t="shared" si="19"/>
        <v>0</v>
      </c>
      <c r="BV63" s="16">
        <f t="shared" si="19"/>
        <v>0</v>
      </c>
      <c r="BW63" s="16">
        <f t="shared" si="19"/>
        <v>0</v>
      </c>
    </row>
    <row r="64" spans="1:75" x14ac:dyDescent="0.25">
      <c r="A64" s="274"/>
      <c r="B64" s="274"/>
      <c r="C64" s="254" t="s">
        <v>182</v>
      </c>
      <c r="D64" s="16">
        <f t="shared" si="20"/>
        <v>0</v>
      </c>
      <c r="E64" s="16">
        <f t="shared" si="18"/>
        <v>0</v>
      </c>
      <c r="F64" s="16">
        <f t="shared" si="18"/>
        <v>0</v>
      </c>
      <c r="G64" s="16">
        <f t="shared" si="18"/>
        <v>0</v>
      </c>
      <c r="H64" s="16">
        <f t="shared" si="18"/>
        <v>0</v>
      </c>
      <c r="I64" s="16">
        <f t="shared" si="18"/>
        <v>0</v>
      </c>
      <c r="J64" s="16">
        <f t="shared" si="18"/>
        <v>0</v>
      </c>
      <c r="K64" s="16">
        <f t="shared" si="18"/>
        <v>0</v>
      </c>
      <c r="L64" s="16">
        <f t="shared" si="18"/>
        <v>0</v>
      </c>
      <c r="M64" s="16">
        <f t="shared" si="18"/>
        <v>0</v>
      </c>
      <c r="N64" s="16">
        <f t="shared" si="18"/>
        <v>0</v>
      </c>
      <c r="O64" s="16">
        <f t="shared" si="18"/>
        <v>0</v>
      </c>
      <c r="P64" s="16">
        <f t="shared" si="18"/>
        <v>0</v>
      </c>
      <c r="Q64" s="16">
        <f t="shared" si="18"/>
        <v>0</v>
      </c>
      <c r="R64" s="16">
        <f t="shared" si="18"/>
        <v>0</v>
      </c>
      <c r="S64" s="16">
        <f t="shared" ref="S64:BW65" si="21">AVERAGE(S8,S15,S22,S29,S36,S43,S50,S57)</f>
        <v>0</v>
      </c>
      <c r="T64" s="16">
        <f t="shared" si="21"/>
        <v>0</v>
      </c>
      <c r="U64" s="16">
        <f t="shared" si="21"/>
        <v>0</v>
      </c>
      <c r="V64" s="16">
        <f t="shared" si="21"/>
        <v>0</v>
      </c>
      <c r="W64" s="16">
        <f t="shared" si="21"/>
        <v>0</v>
      </c>
      <c r="X64" s="16">
        <f t="shared" si="21"/>
        <v>0</v>
      </c>
      <c r="Y64" s="16">
        <f t="shared" si="21"/>
        <v>0</v>
      </c>
      <c r="Z64" s="16">
        <f t="shared" si="21"/>
        <v>0</v>
      </c>
      <c r="AA64" s="16">
        <f t="shared" si="21"/>
        <v>0</v>
      </c>
      <c r="AB64" s="16">
        <f t="shared" si="21"/>
        <v>0</v>
      </c>
      <c r="AC64" s="16">
        <f t="shared" si="21"/>
        <v>0</v>
      </c>
      <c r="AD64" s="16">
        <f t="shared" si="21"/>
        <v>0</v>
      </c>
      <c r="AE64" s="16">
        <f t="shared" si="21"/>
        <v>0</v>
      </c>
      <c r="AF64" s="16">
        <f t="shared" si="21"/>
        <v>0</v>
      </c>
      <c r="AG64" s="16">
        <f t="shared" si="21"/>
        <v>0</v>
      </c>
      <c r="AH64" s="16">
        <f t="shared" si="21"/>
        <v>0</v>
      </c>
      <c r="AI64" s="16">
        <f t="shared" si="21"/>
        <v>0</v>
      </c>
      <c r="AJ64" s="16">
        <f t="shared" si="21"/>
        <v>0</v>
      </c>
      <c r="AK64" s="16">
        <f t="shared" si="21"/>
        <v>0</v>
      </c>
      <c r="AL64" s="16">
        <f t="shared" si="21"/>
        <v>0</v>
      </c>
      <c r="AM64" s="16">
        <f t="shared" si="21"/>
        <v>0</v>
      </c>
      <c r="AN64" s="16">
        <f t="shared" si="21"/>
        <v>0</v>
      </c>
      <c r="AO64" s="16">
        <f t="shared" si="21"/>
        <v>0</v>
      </c>
      <c r="AP64" s="16">
        <f t="shared" si="21"/>
        <v>0</v>
      </c>
      <c r="AQ64" s="16">
        <f t="shared" si="21"/>
        <v>0</v>
      </c>
      <c r="AR64" s="16">
        <f t="shared" si="21"/>
        <v>0</v>
      </c>
      <c r="AS64" s="16">
        <f t="shared" si="21"/>
        <v>0</v>
      </c>
      <c r="AT64" s="16">
        <f t="shared" si="21"/>
        <v>0</v>
      </c>
      <c r="AU64" s="16">
        <f t="shared" si="21"/>
        <v>0</v>
      </c>
      <c r="AV64" s="16">
        <f t="shared" si="21"/>
        <v>0</v>
      </c>
      <c r="AW64" s="16">
        <f t="shared" si="21"/>
        <v>0</v>
      </c>
      <c r="AX64" s="16">
        <f t="shared" si="21"/>
        <v>0</v>
      </c>
      <c r="AY64" s="16">
        <f t="shared" si="21"/>
        <v>0</v>
      </c>
      <c r="AZ64" s="16">
        <f t="shared" si="21"/>
        <v>0</v>
      </c>
      <c r="BA64" s="16">
        <f t="shared" si="21"/>
        <v>0</v>
      </c>
      <c r="BB64" s="16">
        <f t="shared" si="21"/>
        <v>0</v>
      </c>
      <c r="BC64" s="16">
        <f t="shared" si="21"/>
        <v>0</v>
      </c>
      <c r="BD64" s="16">
        <f t="shared" si="21"/>
        <v>0</v>
      </c>
      <c r="BE64" s="16">
        <f t="shared" si="21"/>
        <v>0.25</v>
      </c>
      <c r="BF64" s="16">
        <f t="shared" si="21"/>
        <v>0</v>
      </c>
      <c r="BG64" s="16">
        <f t="shared" si="21"/>
        <v>0</v>
      </c>
      <c r="BH64" s="16">
        <f t="shared" si="21"/>
        <v>0</v>
      </c>
      <c r="BI64" s="16">
        <f t="shared" si="21"/>
        <v>0</v>
      </c>
      <c r="BJ64" s="16">
        <f t="shared" si="21"/>
        <v>0</v>
      </c>
      <c r="BK64" s="16">
        <f t="shared" si="21"/>
        <v>0</v>
      </c>
      <c r="BL64" s="16">
        <f t="shared" si="21"/>
        <v>0</v>
      </c>
      <c r="BM64" s="16">
        <f t="shared" si="21"/>
        <v>0.5</v>
      </c>
      <c r="BN64" s="16">
        <f t="shared" si="21"/>
        <v>1.875</v>
      </c>
      <c r="BO64" s="16">
        <f t="shared" si="21"/>
        <v>0</v>
      </c>
      <c r="BP64" s="16">
        <f t="shared" si="21"/>
        <v>0</v>
      </c>
      <c r="BQ64" s="16">
        <f t="shared" si="21"/>
        <v>0</v>
      </c>
      <c r="BR64" s="16">
        <f t="shared" si="21"/>
        <v>0</v>
      </c>
      <c r="BS64" s="16">
        <f t="shared" si="21"/>
        <v>0</v>
      </c>
      <c r="BT64" s="16">
        <f t="shared" si="21"/>
        <v>0</v>
      </c>
      <c r="BU64" s="16">
        <f t="shared" si="21"/>
        <v>0</v>
      </c>
      <c r="BV64" s="16">
        <f t="shared" si="21"/>
        <v>0</v>
      </c>
      <c r="BW64" s="16">
        <f t="shared" si="21"/>
        <v>0</v>
      </c>
    </row>
    <row r="65" spans="1:75" ht="25.5" x14ac:dyDescent="0.25">
      <c r="A65" s="274"/>
      <c r="B65" s="274"/>
      <c r="C65" s="257" t="s">
        <v>183</v>
      </c>
      <c r="D65" s="16">
        <f t="shared" si="20"/>
        <v>0</v>
      </c>
      <c r="E65" s="16">
        <f t="shared" si="20"/>
        <v>0</v>
      </c>
      <c r="F65" s="16">
        <f t="shared" si="20"/>
        <v>0</v>
      </c>
      <c r="G65" s="16">
        <f t="shared" si="20"/>
        <v>0</v>
      </c>
      <c r="H65" s="16">
        <f t="shared" si="20"/>
        <v>0</v>
      </c>
      <c r="I65" s="16">
        <f t="shared" si="20"/>
        <v>0</v>
      </c>
      <c r="J65" s="16">
        <f t="shared" si="20"/>
        <v>0</v>
      </c>
      <c r="K65" s="16">
        <f t="shared" si="20"/>
        <v>0</v>
      </c>
      <c r="L65" s="16">
        <f t="shared" si="20"/>
        <v>0</v>
      </c>
      <c r="M65" s="16">
        <f t="shared" si="20"/>
        <v>0</v>
      </c>
      <c r="N65" s="16">
        <f t="shared" si="20"/>
        <v>0.5</v>
      </c>
      <c r="O65" s="16">
        <f t="shared" si="20"/>
        <v>0.375</v>
      </c>
      <c r="P65" s="16">
        <f t="shared" si="20"/>
        <v>0</v>
      </c>
      <c r="Q65" s="16">
        <f t="shared" si="20"/>
        <v>0</v>
      </c>
      <c r="R65" s="16">
        <f t="shared" si="20"/>
        <v>0</v>
      </c>
      <c r="S65" s="16">
        <f t="shared" si="20"/>
        <v>0</v>
      </c>
      <c r="T65" s="16">
        <f t="shared" si="21"/>
        <v>0</v>
      </c>
      <c r="U65" s="16">
        <f t="shared" si="21"/>
        <v>0</v>
      </c>
      <c r="V65" s="16">
        <f t="shared" si="21"/>
        <v>0</v>
      </c>
      <c r="W65" s="16">
        <f t="shared" si="21"/>
        <v>0</v>
      </c>
      <c r="X65" s="16">
        <f t="shared" si="21"/>
        <v>0</v>
      </c>
      <c r="Y65" s="16">
        <f t="shared" si="21"/>
        <v>0</v>
      </c>
      <c r="Z65" s="16">
        <f t="shared" si="21"/>
        <v>0</v>
      </c>
      <c r="AA65" s="16">
        <f t="shared" si="21"/>
        <v>0</v>
      </c>
      <c r="AB65" s="16">
        <f t="shared" si="21"/>
        <v>0</v>
      </c>
      <c r="AC65" s="16">
        <f t="shared" si="21"/>
        <v>1</v>
      </c>
      <c r="AD65" s="16">
        <f t="shared" si="21"/>
        <v>0</v>
      </c>
      <c r="AE65" s="16">
        <f t="shared" si="21"/>
        <v>0</v>
      </c>
      <c r="AF65" s="16">
        <f t="shared" si="21"/>
        <v>0</v>
      </c>
      <c r="AG65" s="16">
        <f t="shared" si="21"/>
        <v>0</v>
      </c>
      <c r="AH65" s="16">
        <f t="shared" si="21"/>
        <v>0</v>
      </c>
      <c r="AI65" s="16">
        <f t="shared" si="21"/>
        <v>0</v>
      </c>
      <c r="AJ65" s="16">
        <f t="shared" si="21"/>
        <v>0</v>
      </c>
      <c r="AK65" s="16">
        <f t="shared" si="21"/>
        <v>0</v>
      </c>
      <c r="AL65" s="16">
        <f t="shared" si="21"/>
        <v>0</v>
      </c>
      <c r="AM65" s="16">
        <f t="shared" si="21"/>
        <v>0</v>
      </c>
      <c r="AN65" s="16">
        <f t="shared" si="21"/>
        <v>0</v>
      </c>
      <c r="AO65" s="16">
        <f t="shared" si="21"/>
        <v>0</v>
      </c>
      <c r="AP65" s="16">
        <f t="shared" si="21"/>
        <v>0</v>
      </c>
      <c r="AQ65" s="16">
        <f t="shared" si="21"/>
        <v>0</v>
      </c>
      <c r="AR65" s="16">
        <f t="shared" si="21"/>
        <v>0</v>
      </c>
      <c r="AS65" s="16">
        <f t="shared" si="21"/>
        <v>0</v>
      </c>
      <c r="AT65" s="16">
        <f t="shared" si="21"/>
        <v>0</v>
      </c>
      <c r="AU65" s="16">
        <f t="shared" si="21"/>
        <v>0</v>
      </c>
      <c r="AV65" s="16">
        <f t="shared" si="21"/>
        <v>0</v>
      </c>
      <c r="AW65" s="16">
        <f t="shared" si="21"/>
        <v>0</v>
      </c>
      <c r="AX65" s="16">
        <f t="shared" si="21"/>
        <v>0</v>
      </c>
      <c r="AY65" s="16">
        <f t="shared" si="21"/>
        <v>0</v>
      </c>
      <c r="AZ65" s="16">
        <f t="shared" si="21"/>
        <v>0</v>
      </c>
      <c r="BA65" s="16">
        <f t="shared" si="21"/>
        <v>0</v>
      </c>
      <c r="BB65" s="16">
        <f t="shared" si="21"/>
        <v>0</v>
      </c>
      <c r="BC65" s="16">
        <f t="shared" si="21"/>
        <v>0</v>
      </c>
      <c r="BD65" s="16">
        <f t="shared" si="21"/>
        <v>0</v>
      </c>
      <c r="BE65" s="16">
        <f t="shared" si="21"/>
        <v>0</v>
      </c>
      <c r="BF65" s="16">
        <f t="shared" si="21"/>
        <v>0</v>
      </c>
      <c r="BG65" s="16">
        <f t="shared" si="21"/>
        <v>0</v>
      </c>
      <c r="BH65" s="16">
        <f t="shared" si="21"/>
        <v>0</v>
      </c>
      <c r="BI65" s="16">
        <f t="shared" si="21"/>
        <v>0</v>
      </c>
      <c r="BJ65" s="16">
        <f t="shared" si="21"/>
        <v>0</v>
      </c>
      <c r="BK65" s="16">
        <f t="shared" si="21"/>
        <v>0</v>
      </c>
      <c r="BL65" s="16">
        <f t="shared" si="21"/>
        <v>0</v>
      </c>
      <c r="BM65" s="16">
        <f t="shared" si="21"/>
        <v>4.625</v>
      </c>
      <c r="BN65" s="16">
        <f t="shared" si="21"/>
        <v>2.25</v>
      </c>
      <c r="BO65" s="16">
        <f t="shared" si="21"/>
        <v>0</v>
      </c>
      <c r="BP65" s="16">
        <f t="shared" si="21"/>
        <v>0</v>
      </c>
      <c r="BQ65" s="16">
        <f t="shared" si="21"/>
        <v>0</v>
      </c>
      <c r="BR65" s="16">
        <f t="shared" si="21"/>
        <v>0</v>
      </c>
      <c r="BS65" s="16">
        <f t="shared" si="21"/>
        <v>0</v>
      </c>
      <c r="BT65" s="16">
        <f t="shared" si="21"/>
        <v>0</v>
      </c>
      <c r="BU65" s="16">
        <f t="shared" si="21"/>
        <v>0</v>
      </c>
      <c r="BV65" s="16">
        <f t="shared" si="21"/>
        <v>0</v>
      </c>
      <c r="BW65" s="16">
        <f t="shared" si="21"/>
        <v>0</v>
      </c>
    </row>
    <row r="66" spans="1:75" x14ac:dyDescent="0.25">
      <c r="A66" s="275"/>
      <c r="B66" s="275"/>
      <c r="C66" s="259" t="s">
        <v>159</v>
      </c>
      <c r="D66" s="260">
        <f t="shared" ref="D66:AQ66" si="22">SUM(D60:D65)</f>
        <v>23.25</v>
      </c>
      <c r="E66" s="260">
        <f t="shared" si="22"/>
        <v>21.875</v>
      </c>
      <c r="F66" s="260">
        <f t="shared" si="22"/>
        <v>120.625</v>
      </c>
      <c r="G66" s="260">
        <f t="shared" si="22"/>
        <v>90.5</v>
      </c>
      <c r="H66" s="260">
        <f t="shared" si="22"/>
        <v>120.25</v>
      </c>
      <c r="I66" s="260">
        <f t="shared" si="22"/>
        <v>101.125</v>
      </c>
      <c r="J66" s="260">
        <f t="shared" si="22"/>
        <v>143.625</v>
      </c>
      <c r="K66" s="260">
        <f t="shared" si="22"/>
        <v>114.5</v>
      </c>
      <c r="L66" s="260">
        <f t="shared" si="22"/>
        <v>116.125</v>
      </c>
      <c r="M66" s="260">
        <f t="shared" si="22"/>
        <v>118.875</v>
      </c>
      <c r="N66" s="260">
        <f t="shared" si="22"/>
        <v>109.25</v>
      </c>
      <c r="O66" s="260">
        <f t="shared" si="22"/>
        <v>61.875</v>
      </c>
      <c r="P66" s="260">
        <f t="shared" si="22"/>
        <v>126</v>
      </c>
      <c r="Q66" s="260">
        <f t="shared" si="22"/>
        <v>151</v>
      </c>
      <c r="R66" s="260">
        <f t="shared" si="22"/>
        <v>112.75</v>
      </c>
      <c r="S66" s="260">
        <f t="shared" si="22"/>
        <v>118.25</v>
      </c>
      <c r="T66" s="260">
        <f t="shared" si="22"/>
        <v>121.125</v>
      </c>
      <c r="U66" s="260">
        <f t="shared" si="22"/>
        <v>120.25</v>
      </c>
      <c r="V66" s="260">
        <f t="shared" si="22"/>
        <v>151.75</v>
      </c>
      <c r="W66" s="260">
        <f t="shared" si="22"/>
        <v>124.25</v>
      </c>
      <c r="X66" s="260">
        <f t="shared" si="22"/>
        <v>130.125</v>
      </c>
      <c r="Y66" s="260">
        <f t="shared" si="22"/>
        <v>138</v>
      </c>
      <c r="Z66" s="260">
        <f t="shared" si="22"/>
        <v>189.625</v>
      </c>
      <c r="AA66" s="260">
        <f t="shared" si="22"/>
        <v>131.875</v>
      </c>
      <c r="AB66" s="260">
        <f t="shared" si="22"/>
        <v>148.5</v>
      </c>
      <c r="AC66" s="260">
        <f t="shared" si="22"/>
        <v>170.875</v>
      </c>
      <c r="AD66" s="260">
        <f t="shared" si="22"/>
        <v>170.125</v>
      </c>
      <c r="AE66" s="260">
        <f t="shared" si="22"/>
        <v>124.75</v>
      </c>
      <c r="AF66" s="260">
        <f t="shared" si="22"/>
        <v>252.75</v>
      </c>
      <c r="AG66" s="260">
        <f t="shared" si="22"/>
        <v>173.375</v>
      </c>
      <c r="AH66" s="260">
        <f t="shared" si="22"/>
        <v>170</v>
      </c>
      <c r="AI66" s="260">
        <f t="shared" si="22"/>
        <v>136.75</v>
      </c>
      <c r="AJ66" s="260">
        <f t="shared" si="22"/>
        <v>132.875</v>
      </c>
      <c r="AK66" s="260">
        <f t="shared" si="22"/>
        <v>134.375</v>
      </c>
      <c r="AL66" s="260">
        <f t="shared" si="22"/>
        <v>97.875</v>
      </c>
      <c r="AM66" s="260">
        <f t="shared" si="22"/>
        <v>108</v>
      </c>
      <c r="AN66" s="260">
        <f t="shared" si="22"/>
        <v>72.625</v>
      </c>
      <c r="AO66" s="260">
        <f t="shared" si="22"/>
        <v>118.25</v>
      </c>
      <c r="AP66" s="260">
        <f t="shared" si="22"/>
        <v>115.875</v>
      </c>
      <c r="AQ66" s="260">
        <f t="shared" si="22"/>
        <v>102.375</v>
      </c>
      <c r="AR66" s="260">
        <v>19</v>
      </c>
      <c r="AS66" s="260">
        <f t="shared" ref="AS66:BW66" si="23">SUM(AS60:AS65)</f>
        <v>139</v>
      </c>
      <c r="AT66" s="260">
        <f t="shared" si="23"/>
        <v>165.375</v>
      </c>
      <c r="AU66" s="260">
        <f t="shared" si="23"/>
        <v>204.25</v>
      </c>
      <c r="AV66" s="260">
        <f t="shared" si="23"/>
        <v>199.5</v>
      </c>
      <c r="AW66" s="260">
        <f t="shared" si="23"/>
        <v>311.75</v>
      </c>
      <c r="AX66" s="260">
        <f t="shared" si="23"/>
        <v>132</v>
      </c>
      <c r="AY66" s="260">
        <f t="shared" si="23"/>
        <v>77.75</v>
      </c>
      <c r="AZ66" s="260">
        <f t="shared" si="23"/>
        <v>195.125</v>
      </c>
      <c r="BA66" s="260">
        <f t="shared" si="23"/>
        <v>223</v>
      </c>
      <c r="BB66" s="260">
        <f t="shared" si="23"/>
        <v>153.96428571428572</v>
      </c>
      <c r="BC66" s="260">
        <f t="shared" si="23"/>
        <v>127.75</v>
      </c>
      <c r="BD66" s="260">
        <f t="shared" si="23"/>
        <v>197.625</v>
      </c>
      <c r="BE66" s="260">
        <f t="shared" si="23"/>
        <v>233.125</v>
      </c>
      <c r="BF66" s="260">
        <f t="shared" si="23"/>
        <v>222.25</v>
      </c>
      <c r="BG66" s="260">
        <f t="shared" si="23"/>
        <v>203.375</v>
      </c>
      <c r="BH66" s="260">
        <f t="shared" si="23"/>
        <v>278.125</v>
      </c>
      <c r="BI66" s="260">
        <f t="shared" si="23"/>
        <v>251.625</v>
      </c>
      <c r="BJ66" s="260">
        <f t="shared" si="23"/>
        <v>216.375</v>
      </c>
      <c r="BK66" s="260">
        <f t="shared" si="23"/>
        <v>205.125</v>
      </c>
      <c r="BL66" s="260">
        <f t="shared" si="23"/>
        <v>170.75</v>
      </c>
      <c r="BM66" s="260">
        <f t="shared" si="23"/>
        <v>266.75</v>
      </c>
      <c r="BN66" s="260">
        <f t="shared" si="23"/>
        <v>236</v>
      </c>
      <c r="BO66" s="260">
        <f t="shared" si="23"/>
        <v>0</v>
      </c>
      <c r="BP66" s="260">
        <f t="shared" si="23"/>
        <v>0</v>
      </c>
      <c r="BQ66" s="260">
        <f t="shared" si="23"/>
        <v>0</v>
      </c>
      <c r="BR66" s="260">
        <f t="shared" si="23"/>
        <v>0</v>
      </c>
      <c r="BS66" s="260">
        <f t="shared" si="23"/>
        <v>0</v>
      </c>
      <c r="BT66" s="260">
        <f t="shared" si="23"/>
        <v>0</v>
      </c>
      <c r="BU66" s="260">
        <f t="shared" si="23"/>
        <v>0</v>
      </c>
      <c r="BV66" s="260">
        <f t="shared" si="23"/>
        <v>0</v>
      </c>
      <c r="BW66" s="260">
        <f t="shared" si="23"/>
        <v>0</v>
      </c>
    </row>
    <row r="67" spans="1:75" x14ac:dyDescent="0.25">
      <c r="A67" s="242" t="s">
        <v>179</v>
      </c>
      <c r="B67" s="242"/>
      <c r="C67" s="242"/>
      <c r="D67" s="238">
        <f>(D61+D62+D63+D64+D65)/D66*100</f>
        <v>52.688172043010752</v>
      </c>
      <c r="E67" s="238">
        <f t="shared" ref="E67:BC67" si="24">(E61+E62+E63+E64+E65)/E66*100</f>
        <v>36.571428571428569</v>
      </c>
      <c r="F67" s="238">
        <f>(F61+F62+F63+F64+F65)/F66*100</f>
        <v>79.481865284974091</v>
      </c>
      <c r="G67" s="238">
        <f t="shared" si="24"/>
        <v>53.729281767955804</v>
      </c>
      <c r="H67" s="238">
        <f t="shared" si="24"/>
        <v>49.792099792099791</v>
      </c>
      <c r="I67" s="238">
        <f t="shared" si="24"/>
        <v>43.63411619283066</v>
      </c>
      <c r="J67" s="238">
        <f t="shared" si="24"/>
        <v>51.087902523933856</v>
      </c>
      <c r="K67" s="238">
        <f t="shared" si="24"/>
        <v>51.637554585152834</v>
      </c>
      <c r="L67" s="238">
        <f t="shared" si="24"/>
        <v>47.900968783638319</v>
      </c>
      <c r="M67" s="238">
        <f t="shared" si="24"/>
        <v>52.471083070452153</v>
      </c>
      <c r="N67" s="238">
        <f t="shared" si="24"/>
        <v>48.512585812356981</v>
      </c>
      <c r="O67" s="238">
        <f t="shared" si="24"/>
        <v>80</v>
      </c>
      <c r="P67" s="238">
        <f t="shared" si="24"/>
        <v>56.845238095238095</v>
      </c>
      <c r="Q67" s="238">
        <f t="shared" si="24"/>
        <v>45.778145695364238</v>
      </c>
      <c r="R67" s="238">
        <f t="shared" si="24"/>
        <v>45.121951219512198</v>
      </c>
      <c r="S67" s="238">
        <f t="shared" si="24"/>
        <v>55.496828752642699</v>
      </c>
      <c r="T67" s="238">
        <f t="shared" si="24"/>
        <v>60.268317853457177</v>
      </c>
      <c r="U67" s="238">
        <f t="shared" si="24"/>
        <v>54.885654885654887</v>
      </c>
      <c r="V67" s="238">
        <f t="shared" si="24"/>
        <v>65.32125205930808</v>
      </c>
      <c r="W67" s="238">
        <f t="shared" si="24"/>
        <v>58.752515090543255</v>
      </c>
      <c r="X67" s="238">
        <f t="shared" si="24"/>
        <v>74.063400576368878</v>
      </c>
      <c r="Y67" s="238">
        <f t="shared" si="24"/>
        <v>77.536231884057969</v>
      </c>
      <c r="Z67" s="238">
        <f t="shared" si="24"/>
        <v>69.67699406723797</v>
      </c>
      <c r="AA67" s="238">
        <f t="shared" si="24"/>
        <v>55.45023696682464</v>
      </c>
      <c r="AB67" s="238">
        <f t="shared" si="24"/>
        <v>60.101010101010097</v>
      </c>
      <c r="AC67" s="238">
        <f t="shared" si="24"/>
        <v>63.057790782735921</v>
      </c>
      <c r="AD67" s="238">
        <f t="shared" si="24"/>
        <v>73.769287288758264</v>
      </c>
      <c r="AE67" s="238">
        <f t="shared" si="24"/>
        <v>61.723446893787568</v>
      </c>
      <c r="AF67" s="238">
        <f t="shared" si="24"/>
        <v>87.339268051434232</v>
      </c>
      <c r="AG67" s="238">
        <f t="shared" si="24"/>
        <v>69.214131218457098</v>
      </c>
      <c r="AH67" s="238">
        <f t="shared" si="24"/>
        <v>73.529411764705884</v>
      </c>
      <c r="AI67" s="238">
        <f t="shared" si="24"/>
        <v>75.411334552102375</v>
      </c>
      <c r="AJ67" s="238">
        <f t="shared" si="24"/>
        <v>66.886171213546561</v>
      </c>
      <c r="AK67" s="238">
        <f t="shared" si="24"/>
        <v>59.627906976744185</v>
      </c>
      <c r="AL67" s="238">
        <f t="shared" si="24"/>
        <v>39.463601532567047</v>
      </c>
      <c r="AM67" s="238">
        <f t="shared" si="24"/>
        <v>68.402777777777786</v>
      </c>
      <c r="AN67" s="238">
        <f t="shared" si="24"/>
        <v>62.306368330464714</v>
      </c>
      <c r="AO67" s="238">
        <f t="shared" si="24"/>
        <v>42.706131078224104</v>
      </c>
      <c r="AP67" s="238">
        <f t="shared" si="24"/>
        <v>10.463861920172599</v>
      </c>
      <c r="AQ67" s="238">
        <f t="shared" si="24"/>
        <v>17.216117216117215</v>
      </c>
      <c r="AR67" s="238">
        <f>(AR61+AR62+AR63+AR64+AR65)/AR66*100</f>
        <v>50</v>
      </c>
      <c r="AS67" s="238">
        <f t="shared" si="24"/>
        <v>3.8669064748201443</v>
      </c>
      <c r="AT67" s="238">
        <f t="shared" si="24"/>
        <v>23.280423280423278</v>
      </c>
      <c r="AU67" s="238">
        <f t="shared" si="24"/>
        <v>16.156670746634028</v>
      </c>
      <c r="AV67" s="238">
        <f t="shared" si="24"/>
        <v>32.706766917293237</v>
      </c>
      <c r="AW67" s="238">
        <f t="shared" si="24"/>
        <v>19.366479550922215</v>
      </c>
      <c r="AX67" s="238">
        <f t="shared" si="24"/>
        <v>17.140151515151516</v>
      </c>
      <c r="AY67" s="238">
        <f t="shared" si="24"/>
        <v>1.7684887459807075</v>
      </c>
      <c r="AZ67" s="238">
        <f t="shared" si="24"/>
        <v>9.4170403587443943</v>
      </c>
      <c r="BA67" s="238">
        <f t="shared" si="24"/>
        <v>23.094170403587444</v>
      </c>
      <c r="BB67" s="238">
        <f t="shared" si="24"/>
        <v>22.303409881697981</v>
      </c>
      <c r="BC67" s="238">
        <f t="shared" si="24"/>
        <v>5.1859099804305284</v>
      </c>
      <c r="BD67" s="238">
        <f>(BD61+BD62+BD63+BD64+BD65)/BD66*100</f>
        <v>17.52055660974067</v>
      </c>
      <c r="BE67" s="238">
        <f t="shared" ref="BE67:BJ67" si="25">(BE61+BE62+BE63+BE64+BE65)/BE66*100</f>
        <v>17.211796246648795</v>
      </c>
      <c r="BF67" s="238">
        <f t="shared" si="25"/>
        <v>24.296962879640045</v>
      </c>
      <c r="BG67" s="238">
        <f>(BG61+BG62+BG63+BG64+BG65)/BG66*100</f>
        <v>24.708051628764597</v>
      </c>
      <c r="BH67" s="238">
        <f t="shared" si="25"/>
        <v>16.40449438202247</v>
      </c>
      <c r="BI67" s="238">
        <f t="shared" si="25"/>
        <v>22.702434177844015</v>
      </c>
      <c r="BJ67" s="238">
        <f t="shared" si="25"/>
        <v>18.370883882149048</v>
      </c>
      <c r="BK67" s="238">
        <f>(BK61+BK62+BK63+BK64+BK65)/BK66*100</f>
        <v>15.722120658135283</v>
      </c>
      <c r="BL67" s="238">
        <f t="shared" ref="BL67:BO67" si="26">(BL61+BL62+BL63+BL64+BL65)/BL66*100</f>
        <v>18.448023426061493</v>
      </c>
      <c r="BM67" s="238">
        <f t="shared" si="26"/>
        <v>19.587628865979383</v>
      </c>
      <c r="BN67" s="238">
        <f t="shared" si="26"/>
        <v>19.968220338983052</v>
      </c>
      <c r="BO67" s="238" t="e">
        <f t="shared" si="26"/>
        <v>#DIV/0!</v>
      </c>
      <c r="BP67" s="238" t="e">
        <f>(BP61+BP62+BP63+BP64+BP65)/BP66*100</f>
        <v>#DIV/0!</v>
      </c>
      <c r="BQ67" s="238" t="e">
        <f t="shared" ref="BQ67:BR67" si="27">(BQ61+BQ62+BQ63+BQ64+BQ65)/BQ66*100</f>
        <v>#DIV/0!</v>
      </c>
      <c r="BR67" s="238" t="e">
        <f t="shared" si="27"/>
        <v>#DIV/0!</v>
      </c>
      <c r="BS67" s="238" t="e">
        <f>(BS61+BS62+BS63+BS64+BS65)/BS66*100</f>
        <v>#DIV/0!</v>
      </c>
      <c r="BT67" s="238" t="e">
        <f t="shared" ref="BT67:BV67" si="28">(BT61+BT62+BT63+BT64+BT65)/BT66*100</f>
        <v>#DIV/0!</v>
      </c>
      <c r="BU67" s="238" t="e">
        <f t="shared" si="28"/>
        <v>#DIV/0!</v>
      </c>
      <c r="BV67" s="238" t="e">
        <f t="shared" si="28"/>
        <v>#DIV/0!</v>
      </c>
      <c r="BW67" s="238" t="e">
        <f>(BW61+BW62+BW63+BW64+BW65)/BW66*100</f>
        <v>#DIV/0!</v>
      </c>
    </row>
    <row r="68" spans="1:75" x14ac:dyDescent="0.25">
      <c r="O68" s="243">
        <f>AVERAGE(D67:O67)</f>
        <v>53.958921535652813</v>
      </c>
      <c r="AA68" s="243">
        <f>AVERAGE(P67:AA67)</f>
        <v>59.933063928850835</v>
      </c>
      <c r="AM68" s="243">
        <f>AVERAGE(AB67:AM67)</f>
        <v>66.543844846135599</v>
      </c>
      <c r="AY68" s="243">
        <f>AVERAGE(AN67:AY67)</f>
        <v>24.748197148016985</v>
      </c>
      <c r="AZ68" s="243"/>
      <c r="BK68" s="243">
        <f>AVERAGE(AZ67:BK67)</f>
        <v>18.078152590783777</v>
      </c>
      <c r="BL68" s="243"/>
      <c r="BW68" s="243">
        <f>AVERAGE(BL67:BN67)</f>
        <v>19.33462421034131</v>
      </c>
    </row>
  </sheetData>
  <mergeCells count="29">
    <mergeCell ref="A67:C67"/>
    <mergeCell ref="A46:A52"/>
    <mergeCell ref="B46:B52"/>
    <mergeCell ref="A53:A59"/>
    <mergeCell ref="B53:B59"/>
    <mergeCell ref="A60:A66"/>
    <mergeCell ref="B60:B66"/>
    <mergeCell ref="A25:A31"/>
    <mergeCell ref="B25:B31"/>
    <mergeCell ref="A32:A38"/>
    <mergeCell ref="B32:B38"/>
    <mergeCell ref="A39:A45"/>
    <mergeCell ref="B39:B45"/>
    <mergeCell ref="A4:A10"/>
    <mergeCell ref="B4:B10"/>
    <mergeCell ref="A11:A17"/>
    <mergeCell ref="B11:B17"/>
    <mergeCell ref="A18:A24"/>
    <mergeCell ref="B18:B24"/>
    <mergeCell ref="A1:BW1"/>
    <mergeCell ref="A2:A3"/>
    <mergeCell ref="B2:B3"/>
    <mergeCell ref="C2:C3"/>
    <mergeCell ref="D2:O2"/>
    <mergeCell ref="P2:AA2"/>
    <mergeCell ref="AB2:AM2"/>
    <mergeCell ref="AN2:AY2"/>
    <mergeCell ref="AZ2:BK2"/>
    <mergeCell ref="BL2:BW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Гэмтэл согог судлал Амбулатори</vt:lpstr>
      <vt:lpstr>Гэмтэл согог судлал Оношилгоо</vt:lpstr>
      <vt:lpstr>Хавдар судлал стационар</vt:lpstr>
      <vt:lpstr>Хавдар судлал амбулатори</vt:lpstr>
      <vt:lpstr>Хавдар судлал оношилгоо</vt:lpstr>
      <vt:lpstr>Хавдар судлал лаборатори</vt:lpstr>
      <vt:lpstr>УХТЭ амбулатори</vt:lpstr>
      <vt:lpstr>УХТЭ оношилгоо</vt:lpstr>
      <vt:lpstr>УХТЭ лаборатори</vt:lpstr>
      <vt:lpstr>УХТЭ хэвтүүлэн эмчлэх</vt:lpstr>
      <vt:lpstr>УНТЭ амбулатори</vt:lpstr>
      <vt:lpstr>УНТЭ оношилгоо</vt:lpstr>
      <vt:lpstr>УНТЭ хэвтүүлэн эмчлэх</vt:lpstr>
      <vt:lpstr>УНТЭ лаборатори</vt:lpstr>
      <vt:lpstr>ЭХЭМҮТ хэвтүүлэн эмчлэх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Delger</dc:creator>
  <cp:lastModifiedBy>User</cp:lastModifiedBy>
  <cp:lastPrinted>2020-09-15T08:50:26Z</cp:lastPrinted>
  <dcterms:created xsi:type="dcterms:W3CDTF">2020-09-02T08:07:00Z</dcterms:created>
  <dcterms:modified xsi:type="dcterms:W3CDTF">2022-04-04T02:05:54Z</dcterms:modified>
</cp:coreProperties>
</file>